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7600DBDC-7D6C-4A8D-B4AB-09A4AA4BC75D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Einzelrangliste" sheetId="1" r:id="rId1"/>
    <sheet name="FS Unterfrittenbach" sheetId="3" r:id="rId2"/>
    <sheet name="SG Goldbach" sheetId="2" r:id="rId3"/>
    <sheet name="SG Lauperswil" sheetId="4" r:id="rId4"/>
    <sheet name="SG Langnau-Bärau" sheetId="5" r:id="rId5"/>
    <sheet name="Vereinsrangliste" sheetId="6" r:id="rId6"/>
  </sheets>
  <definedNames>
    <definedName name="_xlnm.Print_Area" localSheetId="0">Einzelrangliste!$A$1:$H$68</definedName>
    <definedName name="_xlnm.Print_Area" localSheetId="1">'FS Unterfrittenbach'!$A$1:$H$36</definedName>
    <definedName name="_xlnm.Print_Area" localSheetId="2">'SG Goldbach'!$A$1:$H$35</definedName>
    <definedName name="_xlnm.Print_Area" localSheetId="4">'SG Langnau-Bärau'!$A$1:$H$23</definedName>
    <definedName name="_xlnm.Print_Area" localSheetId="3">'SG Lauperswil'!$A$1:$H$31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" i="1" l="1"/>
  <c r="A62" i="1"/>
  <c r="A63" i="1"/>
  <c r="A64" i="1"/>
  <c r="A65" i="1"/>
  <c r="A66" i="1"/>
  <c r="A67" i="1"/>
  <c r="A68" i="1"/>
  <c r="D35" i="3"/>
  <c r="D36" i="3" s="1"/>
  <c r="B9" i="6" s="1"/>
  <c r="D33" i="2"/>
  <c r="D34" i="2" s="1"/>
  <c r="B7" i="6" s="1"/>
  <c r="D28" i="4"/>
  <c r="D29" i="4" s="1"/>
  <c r="B8" i="6" s="1"/>
  <c r="D19" i="5"/>
  <c r="D20" i="5"/>
  <c r="B10" i="6" s="1"/>
  <c r="A8" i="4"/>
  <c r="A9" i="4"/>
  <c r="A10" i="4"/>
  <c r="A11" i="4"/>
  <c r="A12" i="4"/>
  <c r="A13" i="4"/>
  <c r="A14" i="4"/>
  <c r="A15" i="4"/>
  <c r="A16" i="4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8" i="5"/>
  <c r="A9" i="5"/>
  <c r="A10" i="5"/>
  <c r="A11" i="5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</calcChain>
</file>

<file path=xl/sharedStrings.xml><?xml version="1.0" encoding="utf-8"?>
<sst xmlns="http://schemas.openxmlformats.org/spreadsheetml/2006/main" count="574" uniqueCount="137">
  <si>
    <t>Rang</t>
  </si>
  <si>
    <t>Name</t>
  </si>
  <si>
    <t>Vorname</t>
  </si>
  <si>
    <t>Resultat</t>
  </si>
  <si>
    <t>Waffe</t>
  </si>
  <si>
    <t>Sektion</t>
  </si>
  <si>
    <t>Jahrgang</t>
  </si>
  <si>
    <t>Gesamt-Einzelrangliste</t>
  </si>
  <si>
    <t>Einzelrangliste SG Goldbach</t>
  </si>
  <si>
    <t>SG Goldbach</t>
  </si>
  <si>
    <t>Rangliste der Vereine</t>
  </si>
  <si>
    <t xml:space="preserve">Rang </t>
  </si>
  <si>
    <t>Teilnehmer</t>
  </si>
  <si>
    <t>J + JJ</t>
  </si>
  <si>
    <t>Pflichtresultate</t>
  </si>
  <si>
    <t>Verein</t>
  </si>
  <si>
    <t>Total Pflichtresultate</t>
  </si>
  <si>
    <t>Stand Goldbach</t>
  </si>
  <si>
    <t>Total Schützen:</t>
  </si>
  <si>
    <t>Pflichtresultate: 10</t>
  </si>
  <si>
    <t>Durchschnitt Pflichtresultate</t>
  </si>
  <si>
    <t>TS</t>
  </si>
  <si>
    <t>FS Unterfrittenbach</t>
  </si>
  <si>
    <t>SG Lauperswil</t>
  </si>
  <si>
    <t>SG Langnau-Bärau</t>
  </si>
  <si>
    <t>Freundschaftsschiessen 2022</t>
  </si>
  <si>
    <t>Einzelrangliste FS Unterfrittenbach</t>
  </si>
  <si>
    <t>Einzelrangliste SG Lauperswil</t>
  </si>
  <si>
    <t>Einzelrangliste SG Langnau-Bärau</t>
  </si>
  <si>
    <t>Morgenthaler</t>
  </si>
  <si>
    <t>André</t>
  </si>
  <si>
    <t>Stagw</t>
  </si>
  <si>
    <t>Langenegger</t>
  </si>
  <si>
    <t>Alfred</t>
  </si>
  <si>
    <t>Stgw 90</t>
  </si>
  <si>
    <t>Fankhauser</t>
  </si>
  <si>
    <t>Regina</t>
  </si>
  <si>
    <t>Schneider</t>
  </si>
  <si>
    <t>Margrit</t>
  </si>
  <si>
    <t>Hutmacher</t>
  </si>
  <si>
    <t>Walter</t>
  </si>
  <si>
    <t>Baumgartner</t>
  </si>
  <si>
    <t>Ursula</t>
  </si>
  <si>
    <t>Stgw 57/03</t>
  </si>
  <si>
    <t>Horisberger</t>
  </si>
  <si>
    <t>Flückiger</t>
  </si>
  <si>
    <t>Patrick</t>
  </si>
  <si>
    <t>Wüthrich</t>
  </si>
  <si>
    <t>Ueli</t>
  </si>
  <si>
    <t>Zürcher</t>
  </si>
  <si>
    <t>Hedwig</t>
  </si>
  <si>
    <t>Vogt</t>
  </si>
  <si>
    <t>Hansurs</t>
  </si>
  <si>
    <t>Bürki</t>
  </si>
  <si>
    <t>Martin</t>
  </si>
  <si>
    <t>Fritz</t>
  </si>
  <si>
    <t>Märksch</t>
  </si>
  <si>
    <t>Michael</t>
  </si>
  <si>
    <t>Locher</t>
  </si>
  <si>
    <t>Barbara</t>
  </si>
  <si>
    <t>Sven</t>
  </si>
  <si>
    <t>Urs</t>
  </si>
  <si>
    <t>Erich</t>
  </si>
  <si>
    <t>Schönholzer</t>
  </si>
  <si>
    <t>Hansueli</t>
  </si>
  <si>
    <t>Stgw 57/02</t>
  </si>
  <si>
    <t>Amacher</t>
  </si>
  <si>
    <t>Sarah</t>
  </si>
  <si>
    <t>Geissbühler</t>
  </si>
  <si>
    <t>Heinz</t>
  </si>
  <si>
    <t>Keller</t>
  </si>
  <si>
    <t>Christoph</t>
  </si>
  <si>
    <t>Stauffer</t>
  </si>
  <si>
    <t>Peter</t>
  </si>
  <si>
    <t>Yannick</t>
  </si>
  <si>
    <t>Zaugg</t>
  </si>
  <si>
    <t>Lorenz</t>
  </si>
  <si>
    <t>Mathias</t>
  </si>
  <si>
    <t>Kar</t>
  </si>
  <si>
    <t>Marianne</t>
  </si>
  <si>
    <t>Dreier</t>
  </si>
  <si>
    <t>Björn</t>
  </si>
  <si>
    <t>Bärtschi</t>
  </si>
  <si>
    <t>Christof</t>
  </si>
  <si>
    <t>Chantal</t>
  </si>
  <si>
    <t>Waeber</t>
  </si>
  <si>
    <t>Markus</t>
  </si>
  <si>
    <t>Moser</t>
  </si>
  <si>
    <t>Matthias</t>
  </si>
  <si>
    <t>Aeschbacher</t>
  </si>
  <si>
    <t>1991</t>
  </si>
  <si>
    <t>Lüthi</t>
  </si>
  <si>
    <t>Hans</t>
  </si>
  <si>
    <t>Brändli</t>
  </si>
  <si>
    <t>Kasper</t>
  </si>
  <si>
    <t>Eichenberger</t>
  </si>
  <si>
    <t>Thomas</t>
  </si>
  <si>
    <t>Schenk</t>
  </si>
  <si>
    <t>Hans-Ulrich</t>
  </si>
  <si>
    <t>Brunner</t>
  </si>
  <si>
    <t>Franziska</t>
  </si>
  <si>
    <t>Ramseier</t>
  </si>
  <si>
    <t>Kammermann</t>
  </si>
  <si>
    <t>Rudolf</t>
  </si>
  <si>
    <t>Kobel</t>
  </si>
  <si>
    <t>Irene</t>
  </si>
  <si>
    <t>Filippone</t>
  </si>
  <si>
    <t>Enzo</t>
  </si>
  <si>
    <t>Krebs</t>
  </si>
  <si>
    <t>Sara</t>
  </si>
  <si>
    <t>Chrigu</t>
  </si>
  <si>
    <t>Gerber</t>
  </si>
  <si>
    <t>Ruch</t>
  </si>
  <si>
    <t>Remo</t>
  </si>
  <si>
    <t>Adrian</t>
  </si>
  <si>
    <t>Karin</t>
  </si>
  <si>
    <t>1979</t>
  </si>
  <si>
    <t>Rentsch</t>
  </si>
  <si>
    <t>Ernst</t>
  </si>
  <si>
    <t>Lehmann</t>
  </si>
  <si>
    <t>Bruno</t>
  </si>
  <si>
    <t>Badertscher</t>
  </si>
  <si>
    <t>Christian</t>
  </si>
  <si>
    <t>Marcel</t>
  </si>
  <si>
    <t>Reto</t>
  </si>
  <si>
    <t>Signer</t>
  </si>
  <si>
    <t>Jakob</t>
  </si>
  <si>
    <t>Nyffenegger</t>
  </si>
  <si>
    <t>Haueter</t>
  </si>
  <si>
    <t>Aeschlimann</t>
  </si>
  <si>
    <t>Wittwer</t>
  </si>
  <si>
    <t>Sandra</t>
  </si>
  <si>
    <t>Schürch</t>
  </si>
  <si>
    <t>Werner</t>
  </si>
  <si>
    <t>Dellenbach</t>
  </si>
  <si>
    <t>Pflichtresultate: 12</t>
  </si>
  <si>
    <t>Pflichtresultate: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</si>
</sst>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topLeftCell="A10" zoomScaleNormal="100" workbookViewId="0">
      <selection activeCell="L65" sqref="L65"/>
    </sheetView>
  </sheetViews>
  <sheetFormatPr baseColWidth="10" defaultRowHeight="12.75" x14ac:dyDescent="0.2"/>
  <cols>
    <col min="1" max="1" width="6.42578125" customWidth="1"/>
    <col min="2" max="2" width="15.7109375" style="5" customWidth="1"/>
    <col min="3" max="3" width="13.42578125" style="5" customWidth="1"/>
    <col min="4" max="5" width="9.140625" style="1" customWidth="1"/>
    <col min="6" max="6" width="11.42578125" style="5"/>
    <col min="7" max="7" width="16" style="5" customWidth="1"/>
    <col min="8" max="8" width="9.85546875" style="1" customWidth="1"/>
  </cols>
  <sheetData>
    <row r="1" spans="1:9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8" x14ac:dyDescent="0.25">
      <c r="A3" s="20" t="s">
        <v>17</v>
      </c>
      <c r="B3" s="20"/>
      <c r="C3" s="20"/>
      <c r="D3" s="20"/>
      <c r="E3" s="20"/>
      <c r="F3" s="20"/>
      <c r="G3" s="20"/>
      <c r="H3" s="20"/>
      <c r="I3" s="9"/>
    </row>
    <row r="4" spans="1:9" ht="8.25" customHeight="1" x14ac:dyDescent="0.25">
      <c r="A4" s="9"/>
      <c r="B4" s="9"/>
      <c r="C4" s="9"/>
      <c r="D4" s="9"/>
      <c r="E4" s="9"/>
      <c r="F4" s="9"/>
      <c r="G4" s="9"/>
      <c r="H4" s="9"/>
      <c r="I4" s="9"/>
    </row>
    <row r="5" spans="1:9" ht="15" x14ac:dyDescent="0.2">
      <c r="A5" s="21" t="s">
        <v>7</v>
      </c>
      <c r="B5" s="21"/>
      <c r="C5" s="21"/>
      <c r="D5" s="21"/>
      <c r="E5" s="21"/>
      <c r="F5" s="21"/>
      <c r="G5" s="21"/>
      <c r="H5" s="21"/>
      <c r="I5" s="11"/>
    </row>
    <row r="6" spans="1:9" ht="7.5" customHeight="1" x14ac:dyDescent="0.2"/>
    <row r="7" spans="1:9" x14ac:dyDescent="0.2">
      <c r="A7" s="2" t="s">
        <v>0</v>
      </c>
      <c r="B7" s="4" t="s">
        <v>1</v>
      </c>
      <c r="C7" s="4" t="s">
        <v>2</v>
      </c>
      <c r="D7" s="6" t="s">
        <v>3</v>
      </c>
      <c r="E7" s="6" t="s">
        <v>21</v>
      </c>
      <c r="F7" s="4" t="s">
        <v>4</v>
      </c>
      <c r="G7" s="4" t="s">
        <v>5</v>
      </c>
      <c r="H7" s="6" t="s">
        <v>6</v>
      </c>
    </row>
    <row r="8" spans="1:9" x14ac:dyDescent="0.2">
      <c r="A8" s="3">
        <v>1</v>
      </c>
      <c r="B8" s="5" t="s">
        <v>58</v>
      </c>
      <c r="C8" s="5" t="s">
        <v>110</v>
      </c>
      <c r="D8" s="1">
        <v>97</v>
      </c>
      <c r="E8" s="1">
        <v>99</v>
      </c>
      <c r="F8" s="5" t="s">
        <v>31</v>
      </c>
      <c r="G8" s="5" t="s">
        <v>9</v>
      </c>
      <c r="H8" s="1">
        <v>1968</v>
      </c>
      <c r="I8" s="1"/>
    </row>
    <row r="9" spans="1:9" x14ac:dyDescent="0.2">
      <c r="A9" s="3">
        <f>A8+1</f>
        <v>2</v>
      </c>
      <c r="B9" s="5" t="s">
        <v>29</v>
      </c>
      <c r="C9" s="5" t="s">
        <v>30</v>
      </c>
      <c r="D9" s="1">
        <v>96</v>
      </c>
      <c r="E9" s="1">
        <v>97</v>
      </c>
      <c r="F9" s="5" t="s">
        <v>31</v>
      </c>
      <c r="G9" s="5" t="s">
        <v>9</v>
      </c>
      <c r="H9" s="1">
        <v>1981</v>
      </c>
      <c r="I9" s="1"/>
    </row>
    <row r="10" spans="1:9" x14ac:dyDescent="0.2">
      <c r="A10" s="3">
        <f>A9+1</f>
        <v>3</v>
      </c>
      <c r="B10" s="7" t="s">
        <v>47</v>
      </c>
      <c r="C10" s="7" t="s">
        <v>48</v>
      </c>
      <c r="D10" s="1">
        <v>95</v>
      </c>
      <c r="E10" s="1">
        <v>99</v>
      </c>
      <c r="F10" s="7" t="s">
        <v>31</v>
      </c>
      <c r="G10" s="7" t="s">
        <v>9</v>
      </c>
      <c r="H10" s="1">
        <v>1959</v>
      </c>
      <c r="I10" s="1"/>
    </row>
    <row r="11" spans="1:9" x14ac:dyDescent="0.2">
      <c r="A11" s="3">
        <f t="shared" ref="A11:A68" si="0">A10+1</f>
        <v>4</v>
      </c>
      <c r="B11" s="7" t="s">
        <v>47</v>
      </c>
      <c r="C11" s="7" t="s">
        <v>94</v>
      </c>
      <c r="D11" s="1">
        <v>93</v>
      </c>
      <c r="E11" s="1">
        <v>100</v>
      </c>
      <c r="F11" s="7" t="s">
        <v>31</v>
      </c>
      <c r="G11" s="7" t="s">
        <v>23</v>
      </c>
      <c r="H11" s="1">
        <v>1992</v>
      </c>
      <c r="I11" s="1"/>
    </row>
    <row r="12" spans="1:9" x14ac:dyDescent="0.2">
      <c r="A12" s="3">
        <f t="shared" si="0"/>
        <v>5</v>
      </c>
      <c r="B12" s="5" t="s">
        <v>51</v>
      </c>
      <c r="C12" s="5" t="s">
        <v>52</v>
      </c>
      <c r="D12" s="1">
        <v>93</v>
      </c>
      <c r="E12" s="1">
        <v>97</v>
      </c>
      <c r="F12" s="5" t="s">
        <v>31</v>
      </c>
      <c r="G12" s="5" t="s">
        <v>9</v>
      </c>
      <c r="H12" s="1">
        <v>1959</v>
      </c>
      <c r="I12" s="1"/>
    </row>
    <row r="13" spans="1:9" x14ac:dyDescent="0.2">
      <c r="A13" s="3">
        <f t="shared" si="0"/>
        <v>6</v>
      </c>
      <c r="B13" s="5" t="s">
        <v>121</v>
      </c>
      <c r="C13" s="5" t="s">
        <v>122</v>
      </c>
      <c r="D13" s="1">
        <v>93</v>
      </c>
      <c r="E13" s="1">
        <v>90</v>
      </c>
      <c r="F13" s="5" t="s">
        <v>31</v>
      </c>
      <c r="G13" s="5" t="s">
        <v>22</v>
      </c>
      <c r="H13" s="1">
        <v>1963</v>
      </c>
      <c r="I13" s="1"/>
    </row>
    <row r="14" spans="1:9" x14ac:dyDescent="0.2">
      <c r="A14" s="3">
        <f t="shared" si="0"/>
        <v>7</v>
      </c>
      <c r="B14" s="7" t="s">
        <v>91</v>
      </c>
      <c r="C14" s="7" t="s">
        <v>92</v>
      </c>
      <c r="D14" s="1">
        <v>92</v>
      </c>
      <c r="E14" s="1">
        <v>95</v>
      </c>
      <c r="F14" s="7" t="s">
        <v>43</v>
      </c>
      <c r="G14" s="7" t="s">
        <v>23</v>
      </c>
      <c r="H14" s="1">
        <v>1946</v>
      </c>
      <c r="I14" s="1"/>
    </row>
    <row r="15" spans="1:9" x14ac:dyDescent="0.2">
      <c r="A15" s="3">
        <f t="shared" si="0"/>
        <v>8</v>
      </c>
      <c r="B15" s="7" t="s">
        <v>49</v>
      </c>
      <c r="C15" s="7" t="s">
        <v>50</v>
      </c>
      <c r="D15" s="1">
        <v>92</v>
      </c>
      <c r="E15" s="1">
        <v>95</v>
      </c>
      <c r="F15" s="7" t="s">
        <v>31</v>
      </c>
      <c r="G15" s="7" t="s">
        <v>9</v>
      </c>
      <c r="H15" s="1">
        <v>1954</v>
      </c>
      <c r="I15" s="1"/>
    </row>
    <row r="16" spans="1:9" x14ac:dyDescent="0.2">
      <c r="A16" s="3">
        <f t="shared" si="0"/>
        <v>9</v>
      </c>
      <c r="B16" s="5" t="s">
        <v>56</v>
      </c>
      <c r="C16" s="5" t="s">
        <v>57</v>
      </c>
      <c r="D16" s="1">
        <v>92</v>
      </c>
      <c r="E16" s="1">
        <v>91</v>
      </c>
      <c r="F16" s="5" t="s">
        <v>34</v>
      </c>
      <c r="G16" s="5" t="s">
        <v>23</v>
      </c>
      <c r="H16" s="1">
        <v>1975</v>
      </c>
      <c r="I16" s="1"/>
    </row>
    <row r="17" spans="1:9" x14ac:dyDescent="0.2">
      <c r="A17" s="3">
        <f t="shared" si="0"/>
        <v>10</v>
      </c>
      <c r="B17" s="5" t="s">
        <v>108</v>
      </c>
      <c r="C17" s="5" t="s">
        <v>123</v>
      </c>
      <c r="D17" s="1">
        <v>91</v>
      </c>
      <c r="E17" s="1">
        <v>100</v>
      </c>
      <c r="F17" s="5" t="s">
        <v>43</v>
      </c>
      <c r="G17" s="5" t="s">
        <v>9</v>
      </c>
      <c r="H17" s="1">
        <v>1969</v>
      </c>
      <c r="I17" s="1"/>
    </row>
    <row r="18" spans="1:9" x14ac:dyDescent="0.2">
      <c r="A18" s="3">
        <f t="shared" si="0"/>
        <v>11</v>
      </c>
      <c r="B18" s="7" t="s">
        <v>44</v>
      </c>
      <c r="C18" s="7" t="s">
        <v>61</v>
      </c>
      <c r="D18" s="1">
        <v>91</v>
      </c>
      <c r="E18" s="1">
        <v>99</v>
      </c>
      <c r="F18" s="7" t="s">
        <v>34</v>
      </c>
      <c r="G18" s="7" t="s">
        <v>9</v>
      </c>
      <c r="H18" s="1">
        <v>1964</v>
      </c>
      <c r="I18" s="1"/>
    </row>
    <row r="19" spans="1:9" x14ac:dyDescent="0.2">
      <c r="A19" s="3">
        <f t="shared" si="0"/>
        <v>12</v>
      </c>
      <c r="B19" s="5" t="s">
        <v>93</v>
      </c>
      <c r="C19" s="5" t="s">
        <v>71</v>
      </c>
      <c r="D19" s="1">
        <v>91</v>
      </c>
      <c r="E19" s="1">
        <v>92</v>
      </c>
      <c r="F19" s="5" t="s">
        <v>34</v>
      </c>
      <c r="G19" s="5" t="s">
        <v>24</v>
      </c>
      <c r="H19" s="1">
        <v>1974</v>
      </c>
      <c r="I19" s="1"/>
    </row>
    <row r="20" spans="1:9" x14ac:dyDescent="0.2">
      <c r="A20" s="3">
        <f t="shared" si="0"/>
        <v>13</v>
      </c>
      <c r="B20" s="7" t="s">
        <v>102</v>
      </c>
      <c r="C20" s="7" t="s">
        <v>103</v>
      </c>
      <c r="D20" s="1">
        <v>90</v>
      </c>
      <c r="E20" s="1">
        <v>94</v>
      </c>
      <c r="F20" s="7" t="s">
        <v>34</v>
      </c>
      <c r="G20" s="7" t="s">
        <v>23</v>
      </c>
      <c r="H20" s="1">
        <v>1959</v>
      </c>
      <c r="I20" s="1"/>
    </row>
    <row r="21" spans="1:9" x14ac:dyDescent="0.2">
      <c r="A21" s="3">
        <f t="shared" si="0"/>
        <v>14</v>
      </c>
      <c r="B21" s="5" t="s">
        <v>37</v>
      </c>
      <c r="C21" s="5" t="s">
        <v>124</v>
      </c>
      <c r="D21" s="8">
        <v>90</v>
      </c>
      <c r="E21" s="8">
        <v>93</v>
      </c>
      <c r="F21" s="5" t="s">
        <v>43</v>
      </c>
      <c r="G21" s="5" t="s">
        <v>9</v>
      </c>
      <c r="H21" s="1">
        <v>1984</v>
      </c>
      <c r="I21" s="1"/>
    </row>
    <row r="22" spans="1:9" x14ac:dyDescent="0.2">
      <c r="A22" s="3">
        <f t="shared" si="0"/>
        <v>15</v>
      </c>
      <c r="B22" s="7" t="s">
        <v>41</v>
      </c>
      <c r="C22" s="7" t="s">
        <v>42</v>
      </c>
      <c r="D22" s="1">
        <v>89</v>
      </c>
      <c r="E22" s="1">
        <v>97</v>
      </c>
      <c r="F22" s="7" t="s">
        <v>43</v>
      </c>
      <c r="G22" s="7" t="s">
        <v>9</v>
      </c>
      <c r="H22" s="1">
        <v>1954</v>
      </c>
      <c r="I22" s="1"/>
    </row>
    <row r="23" spans="1:9" x14ac:dyDescent="0.2">
      <c r="A23" s="3">
        <f t="shared" si="0"/>
        <v>16</v>
      </c>
      <c r="B23" s="5" t="s">
        <v>37</v>
      </c>
      <c r="C23" s="5" t="s">
        <v>79</v>
      </c>
      <c r="D23" s="1">
        <v>89</v>
      </c>
      <c r="E23" s="1">
        <v>96</v>
      </c>
      <c r="F23" s="5" t="s">
        <v>34</v>
      </c>
      <c r="G23" s="5" t="s">
        <v>23</v>
      </c>
      <c r="H23" s="1">
        <v>1974</v>
      </c>
      <c r="I23" s="1"/>
    </row>
    <row r="24" spans="1:9" x14ac:dyDescent="0.2">
      <c r="A24" s="3">
        <f t="shared" si="0"/>
        <v>17</v>
      </c>
      <c r="B24" s="5" t="s">
        <v>108</v>
      </c>
      <c r="C24" s="5" t="s">
        <v>109</v>
      </c>
      <c r="D24" s="1">
        <v>89</v>
      </c>
      <c r="E24" s="1">
        <v>95</v>
      </c>
      <c r="F24" s="5" t="s">
        <v>34</v>
      </c>
      <c r="G24" s="5" t="s">
        <v>9</v>
      </c>
      <c r="H24" s="1">
        <v>2003</v>
      </c>
      <c r="I24" s="1"/>
    </row>
    <row r="25" spans="1:9" x14ac:dyDescent="0.2">
      <c r="A25" s="3">
        <f t="shared" si="0"/>
        <v>18</v>
      </c>
      <c r="B25" s="7" t="s">
        <v>35</v>
      </c>
      <c r="C25" s="7" t="s">
        <v>36</v>
      </c>
      <c r="D25" s="1">
        <v>88</v>
      </c>
      <c r="E25" s="1">
        <v>99</v>
      </c>
      <c r="F25" s="7" t="s">
        <v>34</v>
      </c>
      <c r="G25" s="7" t="s">
        <v>22</v>
      </c>
      <c r="H25" s="1">
        <v>1979</v>
      </c>
      <c r="I25" s="1"/>
    </row>
    <row r="26" spans="1:9" x14ac:dyDescent="0.2">
      <c r="A26" s="3">
        <f t="shared" si="0"/>
        <v>19</v>
      </c>
      <c r="B26" s="7" t="s">
        <v>39</v>
      </c>
      <c r="C26" s="7" t="s">
        <v>40</v>
      </c>
      <c r="D26" s="1">
        <v>88</v>
      </c>
      <c r="E26" s="1">
        <v>98</v>
      </c>
      <c r="F26" s="7" t="s">
        <v>34</v>
      </c>
      <c r="G26" s="7" t="s">
        <v>23</v>
      </c>
      <c r="H26" s="1">
        <v>1970</v>
      </c>
      <c r="I26" s="1"/>
    </row>
    <row r="27" spans="1:9" x14ac:dyDescent="0.2">
      <c r="A27" s="3">
        <f t="shared" si="0"/>
        <v>20</v>
      </c>
      <c r="B27" s="5" t="s">
        <v>41</v>
      </c>
      <c r="C27" s="5" t="s">
        <v>62</v>
      </c>
      <c r="D27" s="1">
        <v>88</v>
      </c>
      <c r="E27" s="1">
        <v>95</v>
      </c>
      <c r="F27" s="5" t="s">
        <v>34</v>
      </c>
      <c r="G27" s="5" t="s">
        <v>9</v>
      </c>
      <c r="H27" s="1">
        <v>1952</v>
      </c>
      <c r="I27" s="1"/>
    </row>
    <row r="28" spans="1:9" x14ac:dyDescent="0.2">
      <c r="A28" s="3">
        <f t="shared" si="0"/>
        <v>21</v>
      </c>
      <c r="B28" s="7" t="s">
        <v>75</v>
      </c>
      <c r="C28" s="7" t="s">
        <v>76</v>
      </c>
      <c r="D28" s="1">
        <v>88</v>
      </c>
      <c r="E28" s="1">
        <v>93</v>
      </c>
      <c r="F28" s="7" t="s">
        <v>34</v>
      </c>
      <c r="G28" s="7" t="s">
        <v>23</v>
      </c>
      <c r="H28" s="1">
        <v>1974</v>
      </c>
      <c r="I28" s="1"/>
    </row>
    <row r="29" spans="1:9" x14ac:dyDescent="0.2">
      <c r="A29" s="3">
        <f t="shared" si="0"/>
        <v>22</v>
      </c>
      <c r="B29" s="7" t="s">
        <v>111</v>
      </c>
      <c r="C29" s="7" t="s">
        <v>57</v>
      </c>
      <c r="D29" s="1">
        <v>88</v>
      </c>
      <c r="E29" s="1">
        <v>93</v>
      </c>
      <c r="F29" s="7" t="s">
        <v>34</v>
      </c>
      <c r="G29" s="7" t="s">
        <v>22</v>
      </c>
      <c r="H29" s="1">
        <v>1982</v>
      </c>
      <c r="I29" s="1"/>
    </row>
    <row r="30" spans="1:9" x14ac:dyDescent="0.2">
      <c r="A30" s="3">
        <f t="shared" si="0"/>
        <v>23</v>
      </c>
      <c r="B30" s="7" t="s">
        <v>66</v>
      </c>
      <c r="C30" s="7" t="s">
        <v>67</v>
      </c>
      <c r="D30" s="1">
        <v>88</v>
      </c>
      <c r="E30" s="1">
        <v>92</v>
      </c>
      <c r="F30" s="7" t="s">
        <v>34</v>
      </c>
      <c r="G30" s="7" t="s">
        <v>22</v>
      </c>
      <c r="H30" s="1">
        <v>1991</v>
      </c>
      <c r="I30" s="1"/>
    </row>
    <row r="31" spans="1:9" x14ac:dyDescent="0.2">
      <c r="A31" s="3">
        <f t="shared" si="0"/>
        <v>24</v>
      </c>
      <c r="B31" s="7" t="s">
        <v>45</v>
      </c>
      <c r="C31" s="7" t="s">
        <v>46</v>
      </c>
      <c r="D31" s="1">
        <v>87</v>
      </c>
      <c r="E31" s="1">
        <v>95</v>
      </c>
      <c r="F31" s="7" t="s">
        <v>34</v>
      </c>
      <c r="G31" s="7" t="s">
        <v>9</v>
      </c>
      <c r="H31" s="1">
        <v>1996</v>
      </c>
      <c r="I31" s="1"/>
    </row>
    <row r="32" spans="1:9" x14ac:dyDescent="0.2">
      <c r="A32" s="3">
        <f t="shared" si="0"/>
        <v>25</v>
      </c>
      <c r="B32" s="7" t="s">
        <v>35</v>
      </c>
      <c r="C32" s="7" t="s">
        <v>115</v>
      </c>
      <c r="D32" s="8">
        <v>87</v>
      </c>
      <c r="E32" s="8">
        <v>94</v>
      </c>
      <c r="F32" s="7" t="s">
        <v>34</v>
      </c>
      <c r="G32" s="7" t="s">
        <v>22</v>
      </c>
      <c r="H32" s="14" t="s">
        <v>116</v>
      </c>
      <c r="I32" s="1"/>
    </row>
    <row r="33" spans="1:9" x14ac:dyDescent="0.2">
      <c r="A33" s="3">
        <f t="shared" si="0"/>
        <v>26</v>
      </c>
      <c r="B33" s="5" t="s">
        <v>68</v>
      </c>
      <c r="C33" s="5" t="s">
        <v>69</v>
      </c>
      <c r="D33" s="1">
        <v>87</v>
      </c>
      <c r="E33" s="1">
        <v>91</v>
      </c>
      <c r="F33" s="5" t="s">
        <v>34</v>
      </c>
      <c r="G33" s="5" t="s">
        <v>22</v>
      </c>
      <c r="H33" s="1">
        <v>1964</v>
      </c>
      <c r="I33" s="1"/>
    </row>
    <row r="34" spans="1:9" x14ac:dyDescent="0.2">
      <c r="A34" s="3">
        <f t="shared" si="0"/>
        <v>27</v>
      </c>
      <c r="B34" s="7" t="s">
        <v>101</v>
      </c>
      <c r="C34" s="7" t="s">
        <v>73</v>
      </c>
      <c r="D34" s="1">
        <v>86</v>
      </c>
      <c r="E34" s="1">
        <v>97</v>
      </c>
      <c r="F34" s="7" t="s">
        <v>34</v>
      </c>
      <c r="G34" s="7" t="s">
        <v>22</v>
      </c>
      <c r="H34" s="1">
        <v>1970</v>
      </c>
      <c r="I34" s="1"/>
    </row>
    <row r="35" spans="1:9" x14ac:dyDescent="0.2">
      <c r="A35" s="3">
        <f t="shared" si="0"/>
        <v>28</v>
      </c>
      <c r="B35" s="5" t="s">
        <v>70</v>
      </c>
      <c r="C35" s="5" t="s">
        <v>71</v>
      </c>
      <c r="D35" s="1">
        <v>86</v>
      </c>
      <c r="E35" s="1">
        <v>96</v>
      </c>
      <c r="F35" s="7" t="s">
        <v>65</v>
      </c>
      <c r="G35" s="5" t="s">
        <v>24</v>
      </c>
      <c r="H35" s="1">
        <v>1967</v>
      </c>
      <c r="I35" s="1"/>
    </row>
    <row r="36" spans="1:9" x14ac:dyDescent="0.2">
      <c r="A36" s="3">
        <f t="shared" si="0"/>
        <v>29</v>
      </c>
      <c r="B36" s="7" t="s">
        <v>112</v>
      </c>
      <c r="C36" s="7" t="s">
        <v>113</v>
      </c>
      <c r="D36" s="1">
        <v>86</v>
      </c>
      <c r="E36" s="1">
        <v>88</v>
      </c>
      <c r="F36" s="7" t="s">
        <v>34</v>
      </c>
      <c r="G36" s="7" t="s">
        <v>23</v>
      </c>
      <c r="H36" s="1">
        <v>1977</v>
      </c>
      <c r="I36" s="1"/>
    </row>
    <row r="37" spans="1:9" x14ac:dyDescent="0.2">
      <c r="A37" s="3">
        <f t="shared" si="0"/>
        <v>30</v>
      </c>
      <c r="B37" s="5" t="s">
        <v>117</v>
      </c>
      <c r="C37" s="5" t="s">
        <v>118</v>
      </c>
      <c r="D37" s="1">
        <v>84</v>
      </c>
      <c r="E37" s="1">
        <v>94</v>
      </c>
      <c r="F37" s="5" t="s">
        <v>78</v>
      </c>
      <c r="G37" s="5" t="s">
        <v>24</v>
      </c>
      <c r="H37" s="1">
        <v>1948</v>
      </c>
      <c r="I37" s="1"/>
    </row>
    <row r="38" spans="1:9" x14ac:dyDescent="0.2">
      <c r="A38" s="3">
        <f t="shared" si="0"/>
        <v>31</v>
      </c>
      <c r="B38" s="5" t="s">
        <v>128</v>
      </c>
      <c r="C38" s="5" t="s">
        <v>124</v>
      </c>
      <c r="D38" s="1">
        <v>84</v>
      </c>
      <c r="E38" s="1">
        <v>92</v>
      </c>
      <c r="F38" s="5" t="s">
        <v>31</v>
      </c>
      <c r="G38" s="5" t="s">
        <v>22</v>
      </c>
      <c r="H38" s="1">
        <v>1991</v>
      </c>
      <c r="I38" s="1"/>
    </row>
    <row r="39" spans="1:9" x14ac:dyDescent="0.2">
      <c r="A39" s="3">
        <f t="shared" si="0"/>
        <v>32</v>
      </c>
      <c r="B39" s="5" t="s">
        <v>63</v>
      </c>
      <c r="C39" s="5" t="s">
        <v>64</v>
      </c>
      <c r="D39" s="1">
        <v>84</v>
      </c>
      <c r="E39" s="1">
        <v>90</v>
      </c>
      <c r="F39" s="5" t="s">
        <v>65</v>
      </c>
      <c r="G39" s="5" t="s">
        <v>9</v>
      </c>
      <c r="H39" s="1">
        <v>1946</v>
      </c>
      <c r="I39" s="1"/>
    </row>
    <row r="40" spans="1:9" x14ac:dyDescent="0.2">
      <c r="A40" s="3">
        <f t="shared" si="0"/>
        <v>33</v>
      </c>
      <c r="B40" s="5" t="s">
        <v>72</v>
      </c>
      <c r="C40" s="5" t="s">
        <v>73</v>
      </c>
      <c r="D40" s="1">
        <v>84</v>
      </c>
      <c r="E40" s="1">
        <v>81</v>
      </c>
      <c r="F40" s="5" t="s">
        <v>43</v>
      </c>
      <c r="G40" s="5" t="s">
        <v>24</v>
      </c>
      <c r="H40" s="1">
        <v>1967</v>
      </c>
      <c r="I40" s="1"/>
    </row>
    <row r="41" spans="1:9" x14ac:dyDescent="0.2">
      <c r="A41" s="3">
        <f t="shared" si="0"/>
        <v>34</v>
      </c>
      <c r="B41" s="5" t="s">
        <v>101</v>
      </c>
      <c r="C41" s="5" t="s">
        <v>92</v>
      </c>
      <c r="D41" s="1">
        <v>83</v>
      </c>
      <c r="E41" s="1">
        <v>92</v>
      </c>
      <c r="F41" s="5" t="s">
        <v>34</v>
      </c>
      <c r="G41" s="5" t="s">
        <v>22</v>
      </c>
      <c r="H41" s="1">
        <v>1972</v>
      </c>
      <c r="I41" s="1"/>
    </row>
    <row r="42" spans="1:9" x14ac:dyDescent="0.2">
      <c r="A42" s="3">
        <f t="shared" si="0"/>
        <v>35</v>
      </c>
      <c r="B42" s="7" t="s">
        <v>119</v>
      </c>
      <c r="C42" s="7" t="s">
        <v>120</v>
      </c>
      <c r="D42" s="1">
        <v>83</v>
      </c>
      <c r="E42" s="1">
        <v>89</v>
      </c>
      <c r="F42" s="7" t="s">
        <v>34</v>
      </c>
      <c r="G42" s="7" t="s">
        <v>22</v>
      </c>
      <c r="H42" s="1">
        <v>1975</v>
      </c>
      <c r="I42" s="1"/>
    </row>
    <row r="43" spans="1:9" x14ac:dyDescent="0.2">
      <c r="A43" s="3">
        <f t="shared" si="0"/>
        <v>36</v>
      </c>
      <c r="B43" s="7" t="s">
        <v>66</v>
      </c>
      <c r="C43" s="7" t="s">
        <v>77</v>
      </c>
      <c r="D43" s="1">
        <v>82</v>
      </c>
      <c r="E43" s="1">
        <v>91</v>
      </c>
      <c r="F43" s="7" t="s">
        <v>78</v>
      </c>
      <c r="G43" s="7" t="s">
        <v>22</v>
      </c>
      <c r="H43" s="1">
        <v>1986</v>
      </c>
      <c r="I43" s="1"/>
    </row>
    <row r="44" spans="1:9" x14ac:dyDescent="0.2">
      <c r="A44" s="3">
        <f t="shared" si="0"/>
        <v>37</v>
      </c>
      <c r="B44" s="7" t="s">
        <v>95</v>
      </c>
      <c r="C44" s="7" t="s">
        <v>96</v>
      </c>
      <c r="D44" s="1">
        <v>82</v>
      </c>
      <c r="E44" s="1">
        <v>87</v>
      </c>
      <c r="F44" s="7" t="s">
        <v>34</v>
      </c>
      <c r="G44" s="7" t="s">
        <v>23</v>
      </c>
      <c r="H44" s="1">
        <v>1980</v>
      </c>
      <c r="I44" s="1"/>
    </row>
    <row r="45" spans="1:9" x14ac:dyDescent="0.2">
      <c r="A45" s="3">
        <f t="shared" si="0"/>
        <v>38</v>
      </c>
      <c r="B45" s="5" t="s">
        <v>37</v>
      </c>
      <c r="C45" s="5" t="s">
        <v>38</v>
      </c>
      <c r="D45" s="8">
        <v>80</v>
      </c>
      <c r="E45" s="8">
        <v>96</v>
      </c>
      <c r="F45" s="5" t="s">
        <v>34</v>
      </c>
      <c r="G45" s="5" t="s">
        <v>9</v>
      </c>
      <c r="H45" s="1">
        <v>1954</v>
      </c>
      <c r="I45" s="8"/>
    </row>
    <row r="46" spans="1:9" x14ac:dyDescent="0.2">
      <c r="A46" s="3">
        <f t="shared" si="0"/>
        <v>39</v>
      </c>
      <c r="B46" s="5" t="s">
        <v>80</v>
      </c>
      <c r="C46" s="5" t="s">
        <v>81</v>
      </c>
      <c r="D46" s="1">
        <v>80</v>
      </c>
      <c r="E46" s="1">
        <v>94</v>
      </c>
      <c r="F46" s="5" t="s">
        <v>34</v>
      </c>
      <c r="G46" s="5" t="s">
        <v>22</v>
      </c>
      <c r="H46" s="1">
        <v>2000</v>
      </c>
      <c r="I46" s="1"/>
    </row>
    <row r="47" spans="1:9" x14ac:dyDescent="0.2">
      <c r="A47" s="3">
        <f t="shared" si="0"/>
        <v>40</v>
      </c>
      <c r="B47" s="5" t="s">
        <v>53</v>
      </c>
      <c r="C47" s="5" t="s">
        <v>54</v>
      </c>
      <c r="D47" s="1">
        <v>80</v>
      </c>
      <c r="E47" s="1">
        <v>89</v>
      </c>
      <c r="F47" s="5" t="s">
        <v>34</v>
      </c>
      <c r="G47" s="5" t="s">
        <v>9</v>
      </c>
      <c r="H47" s="1">
        <v>1978</v>
      </c>
      <c r="I47" s="1"/>
    </row>
    <row r="48" spans="1:9" x14ac:dyDescent="0.2">
      <c r="A48" s="3">
        <f t="shared" si="0"/>
        <v>41</v>
      </c>
      <c r="B48" s="5" t="s">
        <v>58</v>
      </c>
      <c r="C48" s="5" t="s">
        <v>59</v>
      </c>
      <c r="D48" s="1">
        <v>80</v>
      </c>
      <c r="E48" s="1">
        <v>86</v>
      </c>
      <c r="F48" s="5" t="s">
        <v>34</v>
      </c>
      <c r="G48" s="5" t="s">
        <v>23</v>
      </c>
      <c r="H48" s="1">
        <v>1974</v>
      </c>
      <c r="I48" s="1"/>
    </row>
    <row r="49" spans="1:9" x14ac:dyDescent="0.2">
      <c r="A49" s="3">
        <f t="shared" si="0"/>
        <v>42</v>
      </c>
      <c r="B49" s="7" t="s">
        <v>106</v>
      </c>
      <c r="C49" s="7" t="s">
        <v>107</v>
      </c>
      <c r="D49" s="1">
        <v>79</v>
      </c>
      <c r="E49" s="1">
        <v>94</v>
      </c>
      <c r="F49" s="7" t="s">
        <v>34</v>
      </c>
      <c r="G49" s="7" t="s">
        <v>9</v>
      </c>
      <c r="H49" s="1">
        <v>1994</v>
      </c>
      <c r="I49" s="1"/>
    </row>
    <row r="50" spans="1:9" x14ac:dyDescent="0.2">
      <c r="A50" s="3">
        <f t="shared" si="0"/>
        <v>43</v>
      </c>
      <c r="B50" s="5" t="s">
        <v>132</v>
      </c>
      <c r="C50" s="5" t="s">
        <v>133</v>
      </c>
      <c r="D50" s="1">
        <v>79</v>
      </c>
      <c r="E50" s="1">
        <v>92</v>
      </c>
      <c r="F50" s="5" t="s">
        <v>34</v>
      </c>
      <c r="G50" s="5" t="s">
        <v>22</v>
      </c>
      <c r="H50" s="1">
        <v>1943</v>
      </c>
      <c r="I50" s="1"/>
    </row>
    <row r="51" spans="1:9" x14ac:dyDescent="0.2">
      <c r="A51" s="3">
        <f t="shared" si="0"/>
        <v>44</v>
      </c>
      <c r="B51" s="7" t="s">
        <v>104</v>
      </c>
      <c r="C51" s="7" t="s">
        <v>105</v>
      </c>
      <c r="D51" s="8">
        <v>79</v>
      </c>
      <c r="E51" s="8">
        <v>91</v>
      </c>
      <c r="F51" s="7" t="s">
        <v>34</v>
      </c>
      <c r="G51" s="7" t="s">
        <v>22</v>
      </c>
      <c r="H51" s="1">
        <v>1997</v>
      </c>
      <c r="I51" s="1"/>
    </row>
    <row r="52" spans="1:9" x14ac:dyDescent="0.2">
      <c r="A52" s="3">
        <f t="shared" si="0"/>
        <v>45</v>
      </c>
      <c r="B52" s="7" t="s">
        <v>97</v>
      </c>
      <c r="C52" s="7" t="s">
        <v>98</v>
      </c>
      <c r="D52" s="1">
        <v>79</v>
      </c>
      <c r="E52" s="1">
        <v>87</v>
      </c>
      <c r="F52" s="7" t="s">
        <v>78</v>
      </c>
      <c r="G52" s="7" t="s">
        <v>23</v>
      </c>
      <c r="H52" s="1">
        <v>1953</v>
      </c>
      <c r="I52" s="1"/>
    </row>
    <row r="53" spans="1:9" x14ac:dyDescent="0.2">
      <c r="A53" s="3">
        <f t="shared" si="0"/>
        <v>46</v>
      </c>
      <c r="B53" s="7" t="s">
        <v>129</v>
      </c>
      <c r="C53" s="7" t="s">
        <v>83</v>
      </c>
      <c r="D53" s="1">
        <v>78</v>
      </c>
      <c r="E53" s="1">
        <v>89</v>
      </c>
      <c r="F53" s="7" t="s">
        <v>34</v>
      </c>
      <c r="G53" s="7" t="s">
        <v>23</v>
      </c>
      <c r="H53" s="1">
        <v>1974</v>
      </c>
      <c r="I53" s="14"/>
    </row>
    <row r="54" spans="1:9" x14ac:dyDescent="0.2">
      <c r="A54" s="3">
        <f t="shared" si="0"/>
        <v>47</v>
      </c>
      <c r="B54" s="5" t="s">
        <v>125</v>
      </c>
      <c r="C54" s="5" t="s">
        <v>126</v>
      </c>
      <c r="D54" s="1">
        <v>77</v>
      </c>
      <c r="E54" s="1">
        <v>94</v>
      </c>
      <c r="F54" s="5" t="s">
        <v>31</v>
      </c>
      <c r="G54" s="5" t="s">
        <v>22</v>
      </c>
      <c r="H54" s="1">
        <v>1991</v>
      </c>
      <c r="I54" s="1"/>
    </row>
    <row r="55" spans="1:9" x14ac:dyDescent="0.2">
      <c r="A55" s="3">
        <f t="shared" si="0"/>
        <v>48</v>
      </c>
      <c r="B55" s="7" t="s">
        <v>99</v>
      </c>
      <c r="C55" s="5" t="s">
        <v>100</v>
      </c>
      <c r="D55" s="1">
        <v>77</v>
      </c>
      <c r="E55" s="1">
        <v>78</v>
      </c>
      <c r="F55" s="5" t="s">
        <v>34</v>
      </c>
      <c r="G55" s="5" t="s">
        <v>22</v>
      </c>
      <c r="H55" s="1">
        <v>1988</v>
      </c>
      <c r="I55" s="1"/>
    </row>
    <row r="56" spans="1:9" x14ac:dyDescent="0.2">
      <c r="A56" s="3">
        <f t="shared" si="0"/>
        <v>49</v>
      </c>
      <c r="B56" s="5" t="s">
        <v>37</v>
      </c>
      <c r="C56" s="5" t="s">
        <v>55</v>
      </c>
      <c r="D56" s="8">
        <v>76</v>
      </c>
      <c r="E56" s="8">
        <v>97</v>
      </c>
      <c r="F56" s="5" t="s">
        <v>34</v>
      </c>
      <c r="G56" s="5" t="s">
        <v>9</v>
      </c>
      <c r="H56" s="1">
        <v>1953</v>
      </c>
      <c r="I56" s="1"/>
    </row>
    <row r="57" spans="1:9" x14ac:dyDescent="0.2">
      <c r="A57" s="3">
        <f t="shared" si="0"/>
        <v>50</v>
      </c>
      <c r="B57" s="5" t="s">
        <v>58</v>
      </c>
      <c r="C57" s="5" t="s">
        <v>60</v>
      </c>
      <c r="D57" s="1">
        <v>76</v>
      </c>
      <c r="E57" s="1">
        <v>88</v>
      </c>
      <c r="F57" s="5" t="s">
        <v>34</v>
      </c>
      <c r="G57" s="5" t="s">
        <v>23</v>
      </c>
      <c r="H57" s="1">
        <v>2008</v>
      </c>
      <c r="I57" s="1"/>
    </row>
    <row r="58" spans="1:9" x14ac:dyDescent="0.2">
      <c r="A58" s="3">
        <f t="shared" si="0"/>
        <v>51</v>
      </c>
      <c r="B58" s="5" t="s">
        <v>85</v>
      </c>
      <c r="C58" s="5" t="s">
        <v>86</v>
      </c>
      <c r="D58" s="1">
        <v>75</v>
      </c>
      <c r="E58" s="1">
        <v>93</v>
      </c>
      <c r="F58" s="5" t="s">
        <v>34</v>
      </c>
      <c r="G58" s="5" t="s">
        <v>22</v>
      </c>
      <c r="H58" s="1">
        <v>1992</v>
      </c>
      <c r="I58" s="1"/>
    </row>
    <row r="59" spans="1:9" x14ac:dyDescent="0.2">
      <c r="A59" s="3">
        <f t="shared" si="0"/>
        <v>52</v>
      </c>
      <c r="B59" s="7" t="s">
        <v>134</v>
      </c>
      <c r="C59" s="7" t="s">
        <v>133</v>
      </c>
      <c r="D59" s="1">
        <v>75</v>
      </c>
      <c r="E59" s="1">
        <v>92</v>
      </c>
      <c r="F59" s="7" t="s">
        <v>65</v>
      </c>
      <c r="G59" s="7" t="s">
        <v>9</v>
      </c>
      <c r="H59" s="8">
        <v>1949</v>
      </c>
      <c r="I59" s="1"/>
    </row>
    <row r="60" spans="1:9" x14ac:dyDescent="0.2">
      <c r="A60" s="3">
        <f t="shared" si="0"/>
        <v>53</v>
      </c>
      <c r="B60" s="5" t="s">
        <v>130</v>
      </c>
      <c r="C60" s="5" t="s">
        <v>131</v>
      </c>
      <c r="D60" s="1">
        <v>75</v>
      </c>
      <c r="E60" s="1">
        <v>88</v>
      </c>
      <c r="F60" s="5" t="s">
        <v>34</v>
      </c>
      <c r="G60" s="5" t="s">
        <v>22</v>
      </c>
      <c r="H60" s="1">
        <v>1977</v>
      </c>
      <c r="I60" s="14"/>
    </row>
    <row r="61" spans="1:9" x14ac:dyDescent="0.2">
      <c r="A61" s="3">
        <f t="shared" si="0"/>
        <v>54</v>
      </c>
      <c r="B61" s="5" t="s">
        <v>127</v>
      </c>
      <c r="C61" s="5" t="s">
        <v>59</v>
      </c>
      <c r="D61" s="1">
        <v>74</v>
      </c>
      <c r="E61" s="1">
        <v>98</v>
      </c>
      <c r="F61" s="5" t="s">
        <v>34</v>
      </c>
      <c r="G61" s="5" t="s">
        <v>22</v>
      </c>
      <c r="H61" s="1">
        <v>1976</v>
      </c>
    </row>
    <row r="62" spans="1:9" x14ac:dyDescent="0.2">
      <c r="A62" s="3">
        <f t="shared" si="0"/>
        <v>55</v>
      </c>
      <c r="B62" s="5" t="s">
        <v>89</v>
      </c>
      <c r="C62" s="5" t="s">
        <v>33</v>
      </c>
      <c r="D62" s="1">
        <v>74</v>
      </c>
      <c r="E62" s="1">
        <v>97</v>
      </c>
      <c r="F62" s="5" t="s">
        <v>78</v>
      </c>
      <c r="G62" s="5" t="s">
        <v>22</v>
      </c>
      <c r="H62" s="14" t="s">
        <v>90</v>
      </c>
    </row>
    <row r="63" spans="1:9" x14ac:dyDescent="0.2">
      <c r="A63" s="3">
        <f t="shared" si="0"/>
        <v>56</v>
      </c>
      <c r="B63" s="7" t="s">
        <v>70</v>
      </c>
      <c r="C63" s="7" t="s">
        <v>74</v>
      </c>
      <c r="D63" s="1">
        <v>71</v>
      </c>
      <c r="E63" s="1">
        <v>83</v>
      </c>
      <c r="F63" s="7" t="s">
        <v>34</v>
      </c>
      <c r="G63" s="7" t="s">
        <v>24</v>
      </c>
      <c r="H63" s="1">
        <v>1997</v>
      </c>
    </row>
    <row r="64" spans="1:9" x14ac:dyDescent="0.2">
      <c r="A64" s="3">
        <f t="shared" si="0"/>
        <v>57</v>
      </c>
      <c r="B64" s="5" t="s">
        <v>82</v>
      </c>
      <c r="C64" s="5" t="s">
        <v>83</v>
      </c>
      <c r="D64" s="1">
        <v>68</v>
      </c>
      <c r="E64" s="1">
        <v>81</v>
      </c>
      <c r="F64" s="5" t="s">
        <v>34</v>
      </c>
      <c r="G64" s="5" t="s">
        <v>23</v>
      </c>
      <c r="H64" s="1">
        <v>1978</v>
      </c>
    </row>
    <row r="65" spans="1:8" x14ac:dyDescent="0.2">
      <c r="A65" s="3">
        <f t="shared" si="0"/>
        <v>58</v>
      </c>
      <c r="B65" s="7" t="s">
        <v>87</v>
      </c>
      <c r="C65" s="7" t="s">
        <v>88</v>
      </c>
      <c r="D65" s="1">
        <v>64</v>
      </c>
      <c r="E65" s="1">
        <v>88</v>
      </c>
      <c r="F65" s="7" t="s">
        <v>34</v>
      </c>
      <c r="G65" s="7" t="s">
        <v>22</v>
      </c>
      <c r="H65" s="1">
        <v>1961</v>
      </c>
    </row>
    <row r="66" spans="1:8" x14ac:dyDescent="0.2">
      <c r="A66" s="3">
        <f t="shared" si="0"/>
        <v>59</v>
      </c>
      <c r="B66" s="5" t="s">
        <v>111</v>
      </c>
      <c r="C66" s="5" t="s">
        <v>114</v>
      </c>
      <c r="D66" s="8">
        <v>64</v>
      </c>
      <c r="E66" s="8">
        <v>74</v>
      </c>
      <c r="F66" s="5" t="s">
        <v>34</v>
      </c>
      <c r="G66" s="5" t="s">
        <v>22</v>
      </c>
      <c r="H66" s="1">
        <v>1986</v>
      </c>
    </row>
    <row r="67" spans="1:8" x14ac:dyDescent="0.2">
      <c r="A67" s="3">
        <f t="shared" si="0"/>
        <v>60</v>
      </c>
      <c r="B67" s="5" t="s">
        <v>32</v>
      </c>
      <c r="C67" s="5" t="s">
        <v>33</v>
      </c>
      <c r="D67" s="1">
        <v>62</v>
      </c>
      <c r="E67" s="1">
        <v>72</v>
      </c>
      <c r="F67" s="5" t="s">
        <v>34</v>
      </c>
      <c r="G67" s="5" t="s">
        <v>23</v>
      </c>
      <c r="H67" s="1">
        <v>1948</v>
      </c>
    </row>
    <row r="68" spans="1:8" x14ac:dyDescent="0.2">
      <c r="A68" s="3">
        <f t="shared" si="0"/>
        <v>61</v>
      </c>
      <c r="B68" s="5" t="s">
        <v>82</v>
      </c>
      <c r="C68" s="5" t="s">
        <v>84</v>
      </c>
      <c r="D68" s="1">
        <v>35</v>
      </c>
      <c r="E68" s="1">
        <v>75</v>
      </c>
      <c r="F68" s="5" t="s">
        <v>34</v>
      </c>
      <c r="G68" s="5" t="s">
        <v>23</v>
      </c>
      <c r="H68" s="1">
        <v>2009</v>
      </c>
    </row>
    <row r="69" spans="1:8" x14ac:dyDescent="0.2">
      <c r="A69" s="3"/>
    </row>
    <row r="70" spans="1:8" x14ac:dyDescent="0.2">
      <c r="A70" s="3"/>
      <c r="B70" s="7"/>
      <c r="C70" s="7"/>
      <c r="F70" s="7"/>
      <c r="G70" s="7"/>
    </row>
    <row r="71" spans="1:8" x14ac:dyDescent="0.2">
      <c r="A71" s="3"/>
    </row>
    <row r="72" spans="1:8" x14ac:dyDescent="0.2">
      <c r="A72" s="3"/>
    </row>
    <row r="73" spans="1:8" x14ac:dyDescent="0.2">
      <c r="A73" s="3"/>
    </row>
    <row r="74" spans="1:8" x14ac:dyDescent="0.2">
      <c r="A74" s="3"/>
    </row>
    <row r="75" spans="1:8" x14ac:dyDescent="0.2">
      <c r="A75" s="3"/>
    </row>
    <row r="76" spans="1:8" x14ac:dyDescent="0.2">
      <c r="A76" s="3"/>
    </row>
    <row r="77" spans="1:8" x14ac:dyDescent="0.2">
      <c r="A77" s="3"/>
    </row>
    <row r="78" spans="1:8" x14ac:dyDescent="0.2">
      <c r="A78" s="3"/>
    </row>
    <row r="79" spans="1:8" x14ac:dyDescent="0.2">
      <c r="A79" s="3"/>
    </row>
    <row r="80" spans="1:8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</sheetData>
  <sortState xmlns:xlrd2="http://schemas.microsoft.com/office/spreadsheetml/2017/richdata2" ref="B8:H68">
    <sortCondition descending="1" ref="D8:D68"/>
    <sortCondition descending="1" ref="E8:E68"/>
    <sortCondition ref="F8:F68" customList="Stgw 57/02,Karabiner,Stgw 90,Stgw 57/03,Stagw"/>
    <sortCondition ref="H8:H68"/>
  </sortState>
  <mergeCells count="3">
    <mergeCell ref="A1:I2"/>
    <mergeCell ref="A3:H3"/>
    <mergeCell ref="A5:H5"/>
  </mergeCells>
  <phoneticPr fontId="1" type="noConversion"/>
  <pageMargins left="0.59055118110236227" right="0.59055118110236227" top="0.78740157480314965" bottom="0.78740157480314965" header="0.51181102362204722" footer="0.51181102362204722"/>
  <pageSetup paperSize="9" scale="86" orientation="portrait" r:id="rId1"/>
  <headerFooter alignWithMargins="0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"/>
  <sheetViews>
    <sheetView topLeftCell="A4" zoomScaleNormal="100" workbookViewId="0">
      <selection activeCell="C15" sqref="C15"/>
    </sheetView>
  </sheetViews>
  <sheetFormatPr baseColWidth="10" defaultRowHeight="12.75" x14ac:dyDescent="0.2"/>
  <cols>
    <col min="1" max="1" width="6.42578125" customWidth="1"/>
    <col min="2" max="2" width="15.7109375" style="5" customWidth="1"/>
    <col min="3" max="3" width="11.85546875" style="5" customWidth="1"/>
    <col min="4" max="5" width="9.140625" style="1" customWidth="1"/>
    <col min="6" max="6" width="11.42578125" style="5"/>
    <col min="7" max="7" width="17.5703125" style="5" customWidth="1"/>
    <col min="8" max="8" width="9.85546875" style="1" customWidth="1"/>
  </cols>
  <sheetData>
    <row r="1" spans="1:9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8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" x14ac:dyDescent="0.2">
      <c r="A4" s="21" t="s">
        <v>26</v>
      </c>
      <c r="B4" s="21"/>
      <c r="C4" s="21"/>
      <c r="D4" s="21"/>
      <c r="E4" s="21"/>
      <c r="F4" s="21"/>
      <c r="G4" s="21"/>
      <c r="H4" s="21"/>
      <c r="I4" s="11"/>
    </row>
    <row r="6" spans="1:9" x14ac:dyDescent="0.2">
      <c r="A6" s="2" t="s">
        <v>0</v>
      </c>
      <c r="B6" s="4" t="s">
        <v>1</v>
      </c>
      <c r="C6" s="4" t="s">
        <v>2</v>
      </c>
      <c r="D6" s="6" t="s">
        <v>3</v>
      </c>
      <c r="E6" s="6" t="s">
        <v>21</v>
      </c>
      <c r="F6" s="4" t="s">
        <v>4</v>
      </c>
      <c r="G6" s="4" t="s">
        <v>5</v>
      </c>
      <c r="H6" s="6" t="s">
        <v>6</v>
      </c>
    </row>
    <row r="7" spans="1:9" x14ac:dyDescent="0.2">
      <c r="A7" s="3">
        <v>1</v>
      </c>
      <c r="B7" s="5" t="s">
        <v>121</v>
      </c>
      <c r="C7" s="5" t="s">
        <v>122</v>
      </c>
      <c r="D7" s="1">
        <v>93</v>
      </c>
      <c r="E7" s="1">
        <v>90</v>
      </c>
      <c r="F7" s="5" t="s">
        <v>31</v>
      </c>
      <c r="G7" s="5" t="s">
        <v>22</v>
      </c>
      <c r="H7" s="1">
        <v>1963</v>
      </c>
    </row>
    <row r="8" spans="1:9" x14ac:dyDescent="0.2">
      <c r="A8" s="3">
        <f>A7+1</f>
        <v>2</v>
      </c>
      <c r="B8" s="7" t="s">
        <v>35</v>
      </c>
      <c r="C8" s="7" t="s">
        <v>36</v>
      </c>
      <c r="D8" s="1">
        <v>88</v>
      </c>
      <c r="E8" s="1">
        <v>99</v>
      </c>
      <c r="F8" s="7" t="s">
        <v>34</v>
      </c>
      <c r="G8" s="7" t="s">
        <v>22</v>
      </c>
      <c r="H8" s="1">
        <v>1979</v>
      </c>
    </row>
    <row r="9" spans="1:9" x14ac:dyDescent="0.2">
      <c r="A9" s="3">
        <f>A8+1</f>
        <v>3</v>
      </c>
      <c r="B9" s="7" t="s">
        <v>111</v>
      </c>
      <c r="C9" s="7" t="s">
        <v>57</v>
      </c>
      <c r="D9" s="1">
        <v>88</v>
      </c>
      <c r="E9" s="1">
        <v>93</v>
      </c>
      <c r="F9" s="7" t="s">
        <v>34</v>
      </c>
      <c r="G9" s="7" t="s">
        <v>22</v>
      </c>
      <c r="H9" s="1">
        <v>1982</v>
      </c>
    </row>
    <row r="10" spans="1:9" x14ac:dyDescent="0.2">
      <c r="A10" s="3">
        <f t="shared" ref="A10:A20" si="0">A9+1</f>
        <v>4</v>
      </c>
      <c r="B10" s="7" t="s">
        <v>66</v>
      </c>
      <c r="C10" s="7" t="s">
        <v>67</v>
      </c>
      <c r="D10" s="1">
        <v>88</v>
      </c>
      <c r="E10" s="1">
        <v>92</v>
      </c>
      <c r="F10" s="7" t="s">
        <v>34</v>
      </c>
      <c r="G10" s="7" t="s">
        <v>22</v>
      </c>
      <c r="H10" s="1">
        <v>1991</v>
      </c>
    </row>
    <row r="11" spans="1:9" x14ac:dyDescent="0.2">
      <c r="A11" s="3">
        <f t="shared" si="0"/>
        <v>5</v>
      </c>
      <c r="B11" s="7" t="s">
        <v>35</v>
      </c>
      <c r="C11" s="7" t="s">
        <v>115</v>
      </c>
      <c r="D11" s="8">
        <v>87</v>
      </c>
      <c r="E11" s="8">
        <v>94</v>
      </c>
      <c r="F11" s="7" t="s">
        <v>34</v>
      </c>
      <c r="G11" s="7" t="s">
        <v>22</v>
      </c>
      <c r="H11" s="14" t="s">
        <v>116</v>
      </c>
    </row>
    <row r="12" spans="1:9" x14ac:dyDescent="0.2">
      <c r="A12" s="3">
        <f t="shared" si="0"/>
        <v>6</v>
      </c>
      <c r="B12" s="5" t="s">
        <v>68</v>
      </c>
      <c r="C12" s="5" t="s">
        <v>69</v>
      </c>
      <c r="D12" s="1">
        <v>87</v>
      </c>
      <c r="E12" s="1">
        <v>91</v>
      </c>
      <c r="F12" s="5" t="s">
        <v>34</v>
      </c>
      <c r="G12" s="5" t="s">
        <v>22</v>
      </c>
      <c r="H12" s="1">
        <v>1964</v>
      </c>
    </row>
    <row r="13" spans="1:9" x14ac:dyDescent="0.2">
      <c r="A13" s="3">
        <f t="shared" si="0"/>
        <v>7</v>
      </c>
      <c r="B13" s="7" t="s">
        <v>101</v>
      </c>
      <c r="C13" s="7" t="s">
        <v>73</v>
      </c>
      <c r="D13" s="1">
        <v>86</v>
      </c>
      <c r="E13" s="1">
        <v>97</v>
      </c>
      <c r="F13" s="7" t="s">
        <v>34</v>
      </c>
      <c r="G13" s="7" t="s">
        <v>22</v>
      </c>
      <c r="H13" s="1">
        <v>1970</v>
      </c>
    </row>
    <row r="14" spans="1:9" x14ac:dyDescent="0.2">
      <c r="A14" s="3">
        <f t="shared" si="0"/>
        <v>8</v>
      </c>
      <c r="B14" s="5" t="s">
        <v>128</v>
      </c>
      <c r="C14" s="5" t="s">
        <v>124</v>
      </c>
      <c r="D14" s="1">
        <v>84</v>
      </c>
      <c r="E14" s="1">
        <v>92</v>
      </c>
      <c r="F14" s="5" t="s">
        <v>31</v>
      </c>
      <c r="G14" s="5" t="s">
        <v>22</v>
      </c>
      <c r="H14" s="1">
        <v>1991</v>
      </c>
    </row>
    <row r="15" spans="1:9" x14ac:dyDescent="0.2">
      <c r="A15" s="3">
        <f t="shared" si="0"/>
        <v>9</v>
      </c>
      <c r="B15" s="5" t="s">
        <v>101</v>
      </c>
      <c r="C15" s="5" t="s">
        <v>92</v>
      </c>
      <c r="D15" s="1">
        <v>83</v>
      </c>
      <c r="E15" s="1">
        <v>92</v>
      </c>
      <c r="F15" s="5" t="s">
        <v>34</v>
      </c>
      <c r="G15" s="5" t="s">
        <v>22</v>
      </c>
      <c r="H15" s="1">
        <v>1972</v>
      </c>
    </row>
    <row r="16" spans="1:9" x14ac:dyDescent="0.2">
      <c r="A16" s="3">
        <f t="shared" si="0"/>
        <v>10</v>
      </c>
      <c r="B16" s="7" t="s">
        <v>119</v>
      </c>
      <c r="C16" s="7" t="s">
        <v>120</v>
      </c>
      <c r="D16" s="1">
        <v>83</v>
      </c>
      <c r="E16" s="1">
        <v>89</v>
      </c>
      <c r="F16" s="7" t="s">
        <v>34</v>
      </c>
      <c r="G16" s="7" t="s">
        <v>22</v>
      </c>
      <c r="H16" s="1">
        <v>1975</v>
      </c>
    </row>
    <row r="17" spans="1:8" x14ac:dyDescent="0.2">
      <c r="A17" s="3">
        <f t="shared" si="0"/>
        <v>11</v>
      </c>
      <c r="B17" s="7" t="s">
        <v>66</v>
      </c>
      <c r="C17" s="7" t="s">
        <v>77</v>
      </c>
      <c r="D17" s="1">
        <v>82</v>
      </c>
      <c r="E17" s="1">
        <v>91</v>
      </c>
      <c r="F17" s="7" t="s">
        <v>78</v>
      </c>
      <c r="G17" s="7" t="s">
        <v>22</v>
      </c>
      <c r="H17" s="1">
        <v>1986</v>
      </c>
    </row>
    <row r="18" spans="1:8" x14ac:dyDescent="0.2">
      <c r="A18" s="3">
        <f t="shared" si="0"/>
        <v>12</v>
      </c>
      <c r="B18" s="5" t="s">
        <v>80</v>
      </c>
      <c r="C18" s="5" t="s">
        <v>81</v>
      </c>
      <c r="D18" s="1">
        <v>80</v>
      </c>
      <c r="E18" s="1">
        <v>94</v>
      </c>
      <c r="F18" s="5" t="s">
        <v>34</v>
      </c>
      <c r="G18" s="5" t="s">
        <v>22</v>
      </c>
      <c r="H18" s="1">
        <v>2000</v>
      </c>
    </row>
    <row r="19" spans="1:8" x14ac:dyDescent="0.2">
      <c r="A19" s="3">
        <f t="shared" si="0"/>
        <v>13</v>
      </c>
      <c r="B19" s="5" t="s">
        <v>132</v>
      </c>
      <c r="C19" s="5" t="s">
        <v>133</v>
      </c>
      <c r="D19" s="1">
        <v>79</v>
      </c>
      <c r="E19" s="1">
        <v>92</v>
      </c>
      <c r="F19" s="5" t="s">
        <v>34</v>
      </c>
      <c r="G19" s="5" t="s">
        <v>22</v>
      </c>
      <c r="H19" s="1">
        <v>1943</v>
      </c>
    </row>
    <row r="20" spans="1:8" x14ac:dyDescent="0.2">
      <c r="A20" s="3">
        <f t="shared" si="0"/>
        <v>14</v>
      </c>
      <c r="B20" s="7" t="s">
        <v>104</v>
      </c>
      <c r="C20" s="7" t="s">
        <v>105</v>
      </c>
      <c r="D20" s="8">
        <v>79</v>
      </c>
      <c r="E20" s="8">
        <v>91</v>
      </c>
      <c r="F20" s="7" t="s">
        <v>34</v>
      </c>
      <c r="G20" s="7" t="s">
        <v>22</v>
      </c>
      <c r="H20" s="1">
        <v>1997</v>
      </c>
    </row>
    <row r="21" spans="1:8" x14ac:dyDescent="0.2">
      <c r="A21" s="3">
        <v>15</v>
      </c>
      <c r="B21" s="5" t="s">
        <v>125</v>
      </c>
      <c r="C21" s="5" t="s">
        <v>126</v>
      </c>
      <c r="D21" s="1">
        <v>77</v>
      </c>
      <c r="E21" s="1">
        <v>94</v>
      </c>
      <c r="F21" s="5" t="s">
        <v>31</v>
      </c>
      <c r="G21" s="5" t="s">
        <v>22</v>
      </c>
      <c r="H21" s="1">
        <v>1991</v>
      </c>
    </row>
    <row r="22" spans="1:8" x14ac:dyDescent="0.2">
      <c r="A22" s="3">
        <v>16</v>
      </c>
      <c r="B22" s="7" t="s">
        <v>99</v>
      </c>
      <c r="C22" s="5" t="s">
        <v>100</v>
      </c>
      <c r="D22" s="1">
        <v>77</v>
      </c>
      <c r="E22" s="1">
        <v>78</v>
      </c>
      <c r="F22" s="5" t="s">
        <v>34</v>
      </c>
      <c r="G22" s="5" t="s">
        <v>22</v>
      </c>
      <c r="H22" s="1">
        <v>1988</v>
      </c>
    </row>
    <row r="23" spans="1:8" x14ac:dyDescent="0.2">
      <c r="A23" s="3">
        <v>17</v>
      </c>
      <c r="B23" s="5" t="s">
        <v>85</v>
      </c>
      <c r="C23" s="5" t="s">
        <v>86</v>
      </c>
      <c r="D23" s="1">
        <v>75</v>
      </c>
      <c r="E23" s="1">
        <v>93</v>
      </c>
      <c r="F23" s="5" t="s">
        <v>34</v>
      </c>
      <c r="G23" s="5" t="s">
        <v>22</v>
      </c>
      <c r="H23" s="1">
        <v>1992</v>
      </c>
    </row>
    <row r="24" spans="1:8" x14ac:dyDescent="0.2">
      <c r="A24" s="3">
        <v>18</v>
      </c>
      <c r="B24" s="5" t="s">
        <v>130</v>
      </c>
      <c r="C24" s="5" t="s">
        <v>131</v>
      </c>
      <c r="D24" s="1">
        <v>75</v>
      </c>
      <c r="E24" s="1">
        <v>88</v>
      </c>
      <c r="F24" s="5" t="s">
        <v>34</v>
      </c>
      <c r="G24" s="5" t="s">
        <v>22</v>
      </c>
      <c r="H24" s="1">
        <v>1977</v>
      </c>
    </row>
    <row r="25" spans="1:8" x14ac:dyDescent="0.2">
      <c r="A25" s="3">
        <v>19</v>
      </c>
      <c r="B25" s="5" t="s">
        <v>127</v>
      </c>
      <c r="C25" s="5" t="s">
        <v>59</v>
      </c>
      <c r="D25" s="1">
        <v>74</v>
      </c>
      <c r="E25" s="1">
        <v>98</v>
      </c>
      <c r="F25" s="5" t="s">
        <v>34</v>
      </c>
      <c r="G25" s="5" t="s">
        <v>22</v>
      </c>
      <c r="H25" s="1">
        <v>1976</v>
      </c>
    </row>
    <row r="26" spans="1:8" x14ac:dyDescent="0.2">
      <c r="A26" s="3">
        <v>20</v>
      </c>
      <c r="B26" s="5" t="s">
        <v>89</v>
      </c>
      <c r="C26" s="5" t="s">
        <v>33</v>
      </c>
      <c r="D26" s="1">
        <v>74</v>
      </c>
      <c r="E26" s="1">
        <v>97</v>
      </c>
      <c r="F26" s="5" t="s">
        <v>78</v>
      </c>
      <c r="G26" s="5" t="s">
        <v>22</v>
      </c>
      <c r="H26" s="14" t="s">
        <v>90</v>
      </c>
    </row>
    <row r="27" spans="1:8" x14ac:dyDescent="0.2">
      <c r="A27" s="3">
        <v>21</v>
      </c>
      <c r="B27" s="7" t="s">
        <v>87</v>
      </c>
      <c r="C27" s="7" t="s">
        <v>88</v>
      </c>
      <c r="D27" s="1">
        <v>64</v>
      </c>
      <c r="E27" s="1">
        <v>88</v>
      </c>
      <c r="F27" s="7" t="s">
        <v>34</v>
      </c>
      <c r="G27" s="7" t="s">
        <v>22</v>
      </c>
      <c r="H27" s="1">
        <v>1961</v>
      </c>
    </row>
    <row r="28" spans="1:8" x14ac:dyDescent="0.2">
      <c r="A28" s="3">
        <v>22</v>
      </c>
      <c r="B28" s="5" t="s">
        <v>111</v>
      </c>
      <c r="C28" s="5" t="s">
        <v>114</v>
      </c>
      <c r="D28" s="8">
        <v>64</v>
      </c>
      <c r="E28" s="8">
        <v>74</v>
      </c>
      <c r="F28" s="5" t="s">
        <v>34</v>
      </c>
      <c r="G28" s="5" t="s">
        <v>22</v>
      </c>
      <c r="H28" s="1">
        <v>1986</v>
      </c>
    </row>
    <row r="29" spans="1:8" x14ac:dyDescent="0.2">
      <c r="A29" s="3"/>
    </row>
    <row r="30" spans="1:8" x14ac:dyDescent="0.2">
      <c r="A30" s="3"/>
      <c r="D30" s="8"/>
      <c r="E30" s="8"/>
    </row>
    <row r="31" spans="1:8" x14ac:dyDescent="0.2">
      <c r="A31" s="3"/>
      <c r="B31" s="7"/>
      <c r="C31" s="7"/>
      <c r="D31" s="8"/>
      <c r="E31" s="8"/>
      <c r="F31" s="7"/>
      <c r="G31" s="7"/>
    </row>
    <row r="32" spans="1:8" x14ac:dyDescent="0.2">
      <c r="A32" s="3"/>
    </row>
    <row r="33" spans="1:5" x14ac:dyDescent="0.2">
      <c r="A33" s="3"/>
      <c r="B33" s="16" t="s">
        <v>18</v>
      </c>
      <c r="C33" s="5">
        <v>22</v>
      </c>
      <c r="D33" s="7" t="s">
        <v>136</v>
      </c>
      <c r="E33" s="7"/>
    </row>
    <row r="34" spans="1:5" x14ac:dyDescent="0.2">
      <c r="A34" s="3"/>
    </row>
    <row r="35" spans="1:5" x14ac:dyDescent="0.2">
      <c r="A35" s="3"/>
      <c r="B35" s="5" t="s">
        <v>16</v>
      </c>
      <c r="D35" s="1">
        <f>SUM(D7:D19)</f>
        <v>1108</v>
      </c>
    </row>
    <row r="36" spans="1:5" x14ac:dyDescent="0.2">
      <c r="A36" s="3"/>
      <c r="B36" s="7" t="s">
        <v>20</v>
      </c>
      <c r="D36" s="17">
        <f>SUM(D35/13)</f>
        <v>85.230769230769226</v>
      </c>
      <c r="E36" s="17"/>
    </row>
    <row r="37" spans="1:5" x14ac:dyDescent="0.2">
      <c r="A37" s="3"/>
    </row>
    <row r="38" spans="1:5" x14ac:dyDescent="0.2">
      <c r="A38" s="3"/>
    </row>
    <row r="39" spans="1:5" x14ac:dyDescent="0.2">
      <c r="A39" s="3"/>
    </row>
    <row r="40" spans="1:5" x14ac:dyDescent="0.2">
      <c r="A40" s="3"/>
    </row>
    <row r="41" spans="1:5" x14ac:dyDescent="0.2">
      <c r="A41" s="3"/>
    </row>
    <row r="42" spans="1:5" x14ac:dyDescent="0.2">
      <c r="A42" s="3"/>
    </row>
    <row r="43" spans="1:5" x14ac:dyDescent="0.2">
      <c r="A43" s="3"/>
    </row>
    <row r="44" spans="1:5" x14ac:dyDescent="0.2">
      <c r="A44" s="3"/>
    </row>
    <row r="45" spans="1:5" x14ac:dyDescent="0.2">
      <c r="A45" s="3"/>
    </row>
    <row r="46" spans="1:5" x14ac:dyDescent="0.2">
      <c r="A46" s="3"/>
    </row>
    <row r="47" spans="1:5" x14ac:dyDescent="0.2">
      <c r="A47" s="3"/>
    </row>
    <row r="48" spans="1:5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</sheetData>
  <sortState xmlns:xlrd2="http://schemas.microsoft.com/office/spreadsheetml/2017/richdata2" ref="B7:H28">
    <sortCondition descending="1" ref="D7:D28"/>
    <sortCondition descending="1" ref="E7:E28"/>
    <sortCondition ref="F7:F28" customList="Stgw 57/02,Karabiner,Stgw 90,Stgw 57/03,Stagw"/>
    <sortCondition ref="H7:H28"/>
  </sortState>
  <mergeCells count="2">
    <mergeCell ref="A1:I2"/>
    <mergeCell ref="A4:H4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6"/>
  <sheetViews>
    <sheetView view="pageBreakPreview" zoomScale="60" zoomScaleNormal="100" workbookViewId="0">
      <selection activeCell="G18" sqref="G18"/>
    </sheetView>
  </sheetViews>
  <sheetFormatPr baseColWidth="10" defaultRowHeight="12.75" x14ac:dyDescent="0.2"/>
  <cols>
    <col min="1" max="1" width="6.42578125" customWidth="1"/>
    <col min="2" max="2" width="15.7109375" style="5" customWidth="1"/>
    <col min="3" max="3" width="11.140625" style="5" customWidth="1"/>
    <col min="4" max="5" width="9.140625" style="1" customWidth="1"/>
    <col min="6" max="6" width="11.42578125" style="5"/>
    <col min="7" max="7" width="16" style="5" customWidth="1"/>
    <col min="8" max="8" width="9.85546875" style="1" customWidth="1"/>
  </cols>
  <sheetData>
    <row r="1" spans="1:9" ht="12.75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2"/>
    </row>
    <row r="2" spans="1:9" ht="12.75" customHeight="1" x14ac:dyDescent="0.25">
      <c r="A2" s="19"/>
      <c r="B2" s="19"/>
      <c r="C2" s="19"/>
      <c r="D2" s="19"/>
      <c r="E2" s="19"/>
      <c r="F2" s="19"/>
      <c r="G2" s="19"/>
      <c r="H2" s="19"/>
      <c r="I2" s="12"/>
    </row>
    <row r="3" spans="1:9" ht="12.75" customHeight="1" x14ac:dyDescent="0.25">
      <c r="A3" s="9"/>
      <c r="B3" s="9"/>
      <c r="C3" s="9"/>
      <c r="D3" s="9"/>
      <c r="E3" s="9"/>
      <c r="F3" s="9"/>
      <c r="G3" s="9"/>
      <c r="H3" s="9"/>
      <c r="I3" s="12"/>
    </row>
    <row r="4" spans="1:9" ht="15" x14ac:dyDescent="0.2">
      <c r="A4" s="21" t="s">
        <v>8</v>
      </c>
      <c r="B4" s="21"/>
      <c r="C4" s="21"/>
      <c r="D4" s="21"/>
      <c r="E4" s="21"/>
      <c r="F4" s="21"/>
      <c r="G4" s="21"/>
      <c r="H4" s="21"/>
      <c r="I4" s="11"/>
    </row>
    <row r="6" spans="1:9" x14ac:dyDescent="0.2">
      <c r="A6" s="2" t="s">
        <v>0</v>
      </c>
      <c r="B6" s="4" t="s">
        <v>1</v>
      </c>
      <c r="C6" s="4" t="s">
        <v>2</v>
      </c>
      <c r="D6" s="6" t="s">
        <v>3</v>
      </c>
      <c r="E6" s="6" t="s">
        <v>21</v>
      </c>
      <c r="F6" s="4" t="s">
        <v>4</v>
      </c>
      <c r="G6" s="4" t="s">
        <v>5</v>
      </c>
      <c r="H6" s="6" t="s">
        <v>6</v>
      </c>
    </row>
    <row r="7" spans="1:9" x14ac:dyDescent="0.2">
      <c r="A7" s="3">
        <v>1</v>
      </c>
      <c r="B7" s="5" t="s">
        <v>58</v>
      </c>
      <c r="C7" s="5" t="s">
        <v>110</v>
      </c>
      <c r="D7" s="1">
        <v>97</v>
      </c>
      <c r="E7" s="1">
        <v>99</v>
      </c>
      <c r="F7" s="5" t="s">
        <v>31</v>
      </c>
      <c r="G7" s="5" t="s">
        <v>9</v>
      </c>
      <c r="H7" s="1">
        <v>1968</v>
      </c>
    </row>
    <row r="8" spans="1:9" x14ac:dyDescent="0.2">
      <c r="A8" s="3">
        <f>A7+1</f>
        <v>2</v>
      </c>
      <c r="B8" s="5" t="s">
        <v>29</v>
      </c>
      <c r="C8" s="5" t="s">
        <v>30</v>
      </c>
      <c r="D8" s="1">
        <v>96</v>
      </c>
      <c r="E8" s="1">
        <v>97</v>
      </c>
      <c r="F8" s="5" t="s">
        <v>31</v>
      </c>
      <c r="G8" s="5" t="s">
        <v>9</v>
      </c>
      <c r="H8" s="1">
        <v>1981</v>
      </c>
    </row>
    <row r="9" spans="1:9" x14ac:dyDescent="0.2">
      <c r="A9" s="3">
        <f>A8+1</f>
        <v>3</v>
      </c>
      <c r="B9" s="7" t="s">
        <v>47</v>
      </c>
      <c r="C9" s="7" t="s">
        <v>48</v>
      </c>
      <c r="D9" s="1">
        <v>95</v>
      </c>
      <c r="E9" s="1">
        <v>99</v>
      </c>
      <c r="F9" s="7" t="s">
        <v>31</v>
      </c>
      <c r="G9" s="7" t="s">
        <v>9</v>
      </c>
      <c r="H9" s="1">
        <v>1959</v>
      </c>
      <c r="I9" s="15"/>
    </row>
    <row r="10" spans="1:9" x14ac:dyDescent="0.2">
      <c r="A10" s="3">
        <f t="shared" ref="A10:A21" si="0">A9+1</f>
        <v>4</v>
      </c>
      <c r="B10" s="5" t="s">
        <v>51</v>
      </c>
      <c r="C10" s="5" t="s">
        <v>52</v>
      </c>
      <c r="D10" s="1">
        <v>93</v>
      </c>
      <c r="E10" s="1">
        <v>97</v>
      </c>
      <c r="F10" s="5" t="s">
        <v>31</v>
      </c>
      <c r="G10" s="5" t="s">
        <v>9</v>
      </c>
      <c r="H10" s="1">
        <v>1959</v>
      </c>
      <c r="I10" s="15"/>
    </row>
    <row r="11" spans="1:9" x14ac:dyDescent="0.2">
      <c r="A11" s="3">
        <f t="shared" si="0"/>
        <v>5</v>
      </c>
      <c r="B11" s="7" t="s">
        <v>49</v>
      </c>
      <c r="C11" s="7" t="s">
        <v>50</v>
      </c>
      <c r="D11" s="1">
        <v>92</v>
      </c>
      <c r="E11" s="1">
        <v>95</v>
      </c>
      <c r="F11" s="7" t="s">
        <v>31</v>
      </c>
      <c r="G11" s="7" t="s">
        <v>9</v>
      </c>
      <c r="H11" s="1">
        <v>1954</v>
      </c>
      <c r="I11" s="15"/>
    </row>
    <row r="12" spans="1:9" x14ac:dyDescent="0.2">
      <c r="A12" s="3">
        <f t="shared" si="0"/>
        <v>6</v>
      </c>
      <c r="B12" s="5" t="s">
        <v>108</v>
      </c>
      <c r="C12" s="5" t="s">
        <v>123</v>
      </c>
      <c r="D12" s="1">
        <v>91</v>
      </c>
      <c r="E12" s="1">
        <v>100</v>
      </c>
      <c r="F12" s="5" t="s">
        <v>43</v>
      </c>
      <c r="G12" s="5" t="s">
        <v>9</v>
      </c>
      <c r="H12" s="1">
        <v>1969</v>
      </c>
      <c r="I12" s="15"/>
    </row>
    <row r="13" spans="1:9" x14ac:dyDescent="0.2">
      <c r="A13" s="3">
        <f t="shared" si="0"/>
        <v>7</v>
      </c>
      <c r="B13" s="7" t="s">
        <v>44</v>
      </c>
      <c r="C13" s="7" t="s">
        <v>61</v>
      </c>
      <c r="D13" s="1">
        <v>91</v>
      </c>
      <c r="E13" s="1">
        <v>99</v>
      </c>
      <c r="F13" s="7" t="s">
        <v>34</v>
      </c>
      <c r="G13" s="7" t="s">
        <v>9</v>
      </c>
      <c r="H13" s="1">
        <v>1964</v>
      </c>
      <c r="I13" s="15"/>
    </row>
    <row r="14" spans="1:9" x14ac:dyDescent="0.2">
      <c r="A14" s="3">
        <f t="shared" si="0"/>
        <v>8</v>
      </c>
      <c r="B14" s="5" t="s">
        <v>37</v>
      </c>
      <c r="C14" s="5" t="s">
        <v>124</v>
      </c>
      <c r="D14" s="8">
        <v>90</v>
      </c>
      <c r="E14" s="8">
        <v>93</v>
      </c>
      <c r="F14" s="5" t="s">
        <v>43</v>
      </c>
      <c r="G14" s="5" t="s">
        <v>9</v>
      </c>
      <c r="H14" s="1">
        <v>1984</v>
      </c>
      <c r="I14" s="15"/>
    </row>
    <row r="15" spans="1:9" x14ac:dyDescent="0.2">
      <c r="A15" s="3">
        <f t="shared" si="0"/>
        <v>9</v>
      </c>
      <c r="B15" s="7" t="s">
        <v>41</v>
      </c>
      <c r="C15" s="7" t="s">
        <v>42</v>
      </c>
      <c r="D15" s="1">
        <v>89</v>
      </c>
      <c r="E15" s="1">
        <v>97</v>
      </c>
      <c r="F15" s="7" t="s">
        <v>43</v>
      </c>
      <c r="G15" s="7" t="s">
        <v>9</v>
      </c>
      <c r="H15" s="1">
        <v>1954</v>
      </c>
    </row>
    <row r="16" spans="1:9" x14ac:dyDescent="0.2">
      <c r="A16" s="3">
        <f t="shared" si="0"/>
        <v>10</v>
      </c>
      <c r="B16" s="5" t="s">
        <v>108</v>
      </c>
      <c r="C16" s="5" t="s">
        <v>109</v>
      </c>
      <c r="D16" s="1">
        <v>89</v>
      </c>
      <c r="E16" s="1">
        <v>95</v>
      </c>
      <c r="F16" s="5" t="s">
        <v>34</v>
      </c>
      <c r="G16" s="5" t="s">
        <v>9</v>
      </c>
      <c r="H16" s="1">
        <v>2003</v>
      </c>
    </row>
    <row r="17" spans="1:8" x14ac:dyDescent="0.2">
      <c r="A17" s="3">
        <f t="shared" si="0"/>
        <v>11</v>
      </c>
      <c r="B17" s="5" t="s">
        <v>41</v>
      </c>
      <c r="C17" s="5" t="s">
        <v>62</v>
      </c>
      <c r="D17" s="1">
        <v>88</v>
      </c>
      <c r="E17" s="1">
        <v>95</v>
      </c>
      <c r="F17" s="5" t="s">
        <v>34</v>
      </c>
      <c r="G17" s="5" t="s">
        <v>9</v>
      </c>
      <c r="H17" s="1">
        <v>1952</v>
      </c>
    </row>
    <row r="18" spans="1:8" x14ac:dyDescent="0.2">
      <c r="A18" s="3">
        <f t="shared" si="0"/>
        <v>12</v>
      </c>
      <c r="B18" s="7" t="s">
        <v>45</v>
      </c>
      <c r="C18" s="7" t="s">
        <v>46</v>
      </c>
      <c r="D18" s="1">
        <v>87</v>
      </c>
      <c r="E18" s="1">
        <v>95</v>
      </c>
      <c r="F18" s="7" t="s">
        <v>34</v>
      </c>
      <c r="G18" s="7" t="s">
        <v>9</v>
      </c>
      <c r="H18" s="1">
        <v>1996</v>
      </c>
    </row>
    <row r="19" spans="1:8" x14ac:dyDescent="0.2">
      <c r="A19" s="3">
        <f t="shared" si="0"/>
        <v>13</v>
      </c>
      <c r="B19" s="5" t="s">
        <v>63</v>
      </c>
      <c r="C19" s="5" t="s">
        <v>64</v>
      </c>
      <c r="D19" s="1">
        <v>84</v>
      </c>
      <c r="E19" s="1">
        <v>90</v>
      </c>
      <c r="F19" s="5" t="s">
        <v>65</v>
      </c>
      <c r="G19" s="5" t="s">
        <v>9</v>
      </c>
      <c r="H19" s="1">
        <v>1946</v>
      </c>
    </row>
    <row r="20" spans="1:8" x14ac:dyDescent="0.2">
      <c r="A20" s="3">
        <f t="shared" si="0"/>
        <v>14</v>
      </c>
      <c r="B20" s="5" t="s">
        <v>37</v>
      </c>
      <c r="C20" s="5" t="s">
        <v>38</v>
      </c>
      <c r="D20" s="8">
        <v>80</v>
      </c>
      <c r="E20" s="8">
        <v>96</v>
      </c>
      <c r="F20" s="5" t="s">
        <v>34</v>
      </c>
      <c r="G20" s="5" t="s">
        <v>9</v>
      </c>
      <c r="H20" s="1">
        <v>1954</v>
      </c>
    </row>
    <row r="21" spans="1:8" x14ac:dyDescent="0.2">
      <c r="A21" s="3">
        <f t="shared" si="0"/>
        <v>15</v>
      </c>
      <c r="B21" s="5" t="s">
        <v>53</v>
      </c>
      <c r="C21" s="5" t="s">
        <v>54</v>
      </c>
      <c r="D21" s="1">
        <v>80</v>
      </c>
      <c r="E21" s="1">
        <v>89</v>
      </c>
      <c r="F21" s="5" t="s">
        <v>34</v>
      </c>
      <c r="G21" s="5" t="s">
        <v>9</v>
      </c>
      <c r="H21" s="1">
        <v>1978</v>
      </c>
    </row>
    <row r="22" spans="1:8" x14ac:dyDescent="0.2">
      <c r="A22" s="3">
        <v>16</v>
      </c>
      <c r="B22" s="7" t="s">
        <v>106</v>
      </c>
      <c r="C22" s="7" t="s">
        <v>107</v>
      </c>
      <c r="D22" s="1">
        <v>79</v>
      </c>
      <c r="E22" s="1">
        <v>94</v>
      </c>
      <c r="F22" s="7" t="s">
        <v>34</v>
      </c>
      <c r="G22" s="7" t="s">
        <v>9</v>
      </c>
      <c r="H22" s="1">
        <v>1994</v>
      </c>
    </row>
    <row r="23" spans="1:8" x14ac:dyDescent="0.2">
      <c r="A23" s="3">
        <v>17</v>
      </c>
      <c r="B23" s="5" t="s">
        <v>37</v>
      </c>
      <c r="C23" s="5" t="s">
        <v>55</v>
      </c>
      <c r="D23" s="8">
        <v>76</v>
      </c>
      <c r="E23" s="8">
        <v>97</v>
      </c>
      <c r="F23" s="5" t="s">
        <v>34</v>
      </c>
      <c r="G23" s="5" t="s">
        <v>9</v>
      </c>
      <c r="H23" s="1">
        <v>1953</v>
      </c>
    </row>
    <row r="24" spans="1:8" x14ac:dyDescent="0.2">
      <c r="A24" s="3">
        <v>18</v>
      </c>
      <c r="B24" s="7" t="s">
        <v>134</v>
      </c>
      <c r="C24" s="7" t="s">
        <v>133</v>
      </c>
      <c r="D24" s="1">
        <v>75</v>
      </c>
      <c r="E24" s="1">
        <v>92</v>
      </c>
      <c r="F24" s="7" t="s">
        <v>65</v>
      </c>
      <c r="G24" s="7" t="s">
        <v>9</v>
      </c>
      <c r="H24" s="8">
        <v>1949</v>
      </c>
    </row>
    <row r="25" spans="1:8" x14ac:dyDescent="0.2">
      <c r="A25" s="3"/>
    </row>
    <row r="26" spans="1:8" x14ac:dyDescent="0.2">
      <c r="A26" s="3"/>
    </row>
    <row r="27" spans="1:8" x14ac:dyDescent="0.2">
      <c r="A27" s="3"/>
    </row>
    <row r="28" spans="1:8" x14ac:dyDescent="0.2">
      <c r="A28" s="3"/>
    </row>
    <row r="29" spans="1:8" x14ac:dyDescent="0.2">
      <c r="A29" s="3"/>
    </row>
    <row r="30" spans="1:8" x14ac:dyDescent="0.2">
      <c r="A30" s="3"/>
    </row>
    <row r="31" spans="1:8" x14ac:dyDescent="0.2">
      <c r="A31" s="3"/>
      <c r="B31" s="16" t="s">
        <v>18</v>
      </c>
      <c r="C31" s="5">
        <v>18</v>
      </c>
      <c r="D31" s="7" t="s">
        <v>135</v>
      </c>
      <c r="E31" s="7"/>
    </row>
    <row r="32" spans="1:8" x14ac:dyDescent="0.2">
      <c r="A32" s="3"/>
    </row>
    <row r="33" spans="1:5" x14ac:dyDescent="0.2">
      <c r="A33" s="3"/>
      <c r="B33" s="5" t="s">
        <v>16</v>
      </c>
      <c r="D33" s="13">
        <f>SUM(D7:D18)</f>
        <v>1098</v>
      </c>
      <c r="E33" s="13"/>
    </row>
    <row r="34" spans="1:5" x14ac:dyDescent="0.2">
      <c r="A34" s="3"/>
      <c r="B34" s="7" t="s">
        <v>20</v>
      </c>
      <c r="D34" s="1">
        <f>SUM(D33/12)</f>
        <v>91.5</v>
      </c>
    </row>
    <row r="35" spans="1:5" x14ac:dyDescent="0.2">
      <c r="A35" s="3"/>
    </row>
    <row r="36" spans="1:5" x14ac:dyDescent="0.2">
      <c r="A36" s="3"/>
    </row>
    <row r="37" spans="1:5" x14ac:dyDescent="0.2">
      <c r="A37" s="3"/>
    </row>
    <row r="38" spans="1:5" x14ac:dyDescent="0.2">
      <c r="A38" s="3"/>
    </row>
    <row r="39" spans="1:5" x14ac:dyDescent="0.2">
      <c r="A39" s="3"/>
    </row>
    <row r="40" spans="1:5" x14ac:dyDescent="0.2">
      <c r="A40" s="3"/>
    </row>
    <row r="41" spans="1:5" x14ac:dyDescent="0.2">
      <c r="A41" s="3"/>
    </row>
    <row r="42" spans="1:5" x14ac:dyDescent="0.2">
      <c r="A42" s="3"/>
    </row>
    <row r="43" spans="1:5" x14ac:dyDescent="0.2">
      <c r="A43" s="3"/>
    </row>
    <row r="44" spans="1:5" x14ac:dyDescent="0.2">
      <c r="A44" s="3"/>
    </row>
    <row r="45" spans="1:5" x14ac:dyDescent="0.2">
      <c r="A45" s="3"/>
    </row>
    <row r="46" spans="1:5" x14ac:dyDescent="0.2">
      <c r="A46" s="3"/>
    </row>
    <row r="47" spans="1:5" x14ac:dyDescent="0.2">
      <c r="A47" s="3"/>
    </row>
    <row r="48" spans="1:5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</sheetData>
  <sortState xmlns:xlrd2="http://schemas.microsoft.com/office/spreadsheetml/2017/richdata2" ref="B7:H24">
    <sortCondition descending="1" ref="D7:D24"/>
    <sortCondition descending="1" ref="E7:E24"/>
    <sortCondition ref="F7:F24" customList="Stgw 57/02,Karabiner,Stgw 90,Stgw 57/03,Stagw"/>
    <sortCondition ref="H7:H24"/>
  </sortState>
  <mergeCells count="2">
    <mergeCell ref="A1:H2"/>
    <mergeCell ref="A4:H4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1"/>
  <sheetViews>
    <sheetView view="pageBreakPreview" zoomScale="60" zoomScaleNormal="100" workbookViewId="0">
      <selection activeCell="B5" sqref="B5"/>
    </sheetView>
  </sheetViews>
  <sheetFormatPr baseColWidth="10" defaultRowHeight="12.75" x14ac:dyDescent="0.2"/>
  <cols>
    <col min="1" max="1" width="6.42578125" customWidth="1"/>
    <col min="2" max="2" width="15.7109375" style="5" customWidth="1"/>
    <col min="3" max="3" width="13.42578125" style="5" customWidth="1"/>
    <col min="4" max="5" width="9.140625" style="1" customWidth="1"/>
    <col min="6" max="6" width="11.42578125" style="5"/>
    <col min="7" max="7" width="16" style="5" customWidth="1"/>
    <col min="8" max="8" width="9.85546875" style="1" customWidth="1"/>
  </cols>
  <sheetData>
    <row r="1" spans="1:9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8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" x14ac:dyDescent="0.2">
      <c r="A4" s="21" t="s">
        <v>27</v>
      </c>
      <c r="B4" s="21"/>
      <c r="C4" s="21"/>
      <c r="D4" s="21"/>
      <c r="E4" s="21"/>
      <c r="F4" s="21"/>
      <c r="G4" s="21"/>
      <c r="H4" s="21"/>
      <c r="I4" s="11"/>
    </row>
    <row r="6" spans="1:9" x14ac:dyDescent="0.2">
      <c r="A6" s="2" t="s">
        <v>0</v>
      </c>
      <c r="B6" s="4" t="s">
        <v>1</v>
      </c>
      <c r="C6" s="4" t="s">
        <v>2</v>
      </c>
      <c r="D6" s="6" t="s">
        <v>3</v>
      </c>
      <c r="E6" s="6" t="s">
        <v>21</v>
      </c>
      <c r="F6" s="4" t="s">
        <v>4</v>
      </c>
      <c r="G6" s="4" t="s">
        <v>5</v>
      </c>
      <c r="H6" s="6" t="s">
        <v>6</v>
      </c>
    </row>
    <row r="7" spans="1:9" x14ac:dyDescent="0.2">
      <c r="A7" s="3">
        <v>1</v>
      </c>
      <c r="B7" s="7" t="s">
        <v>47</v>
      </c>
      <c r="C7" s="7" t="s">
        <v>94</v>
      </c>
      <c r="D7" s="1">
        <v>93</v>
      </c>
      <c r="E7" s="1">
        <v>100</v>
      </c>
      <c r="F7" s="7" t="s">
        <v>31</v>
      </c>
      <c r="G7" s="7" t="s">
        <v>23</v>
      </c>
      <c r="H7" s="1">
        <v>1992</v>
      </c>
    </row>
    <row r="8" spans="1:9" x14ac:dyDescent="0.2">
      <c r="A8" s="3">
        <f>A7+1</f>
        <v>2</v>
      </c>
      <c r="B8" s="7" t="s">
        <v>91</v>
      </c>
      <c r="C8" s="7" t="s">
        <v>92</v>
      </c>
      <c r="D8" s="1">
        <v>92</v>
      </c>
      <c r="E8" s="1">
        <v>95</v>
      </c>
      <c r="F8" s="7" t="s">
        <v>43</v>
      </c>
      <c r="G8" s="7" t="s">
        <v>23</v>
      </c>
      <c r="H8" s="1">
        <v>1946</v>
      </c>
    </row>
    <row r="9" spans="1:9" x14ac:dyDescent="0.2">
      <c r="A9" s="3">
        <f t="shared" ref="A9:A16" si="0">A8+1</f>
        <v>3</v>
      </c>
      <c r="B9" s="5" t="s">
        <v>56</v>
      </c>
      <c r="C9" s="5" t="s">
        <v>57</v>
      </c>
      <c r="D9" s="1">
        <v>92</v>
      </c>
      <c r="E9" s="1">
        <v>91</v>
      </c>
      <c r="F9" s="5" t="s">
        <v>34</v>
      </c>
      <c r="G9" s="5" t="s">
        <v>23</v>
      </c>
      <c r="H9" s="1">
        <v>1975</v>
      </c>
    </row>
    <row r="10" spans="1:9" x14ac:dyDescent="0.2">
      <c r="A10" s="3">
        <f t="shared" si="0"/>
        <v>4</v>
      </c>
      <c r="B10" s="7" t="s">
        <v>102</v>
      </c>
      <c r="C10" s="7" t="s">
        <v>103</v>
      </c>
      <c r="D10" s="1">
        <v>90</v>
      </c>
      <c r="E10" s="1">
        <v>94</v>
      </c>
      <c r="F10" s="7" t="s">
        <v>34</v>
      </c>
      <c r="G10" s="7" t="s">
        <v>23</v>
      </c>
      <c r="H10" s="1">
        <v>1959</v>
      </c>
    </row>
    <row r="11" spans="1:9" x14ac:dyDescent="0.2">
      <c r="A11" s="3">
        <f t="shared" si="0"/>
        <v>5</v>
      </c>
      <c r="B11" s="5" t="s">
        <v>37</v>
      </c>
      <c r="C11" s="5" t="s">
        <v>79</v>
      </c>
      <c r="D11" s="1">
        <v>89</v>
      </c>
      <c r="E11" s="1">
        <v>96</v>
      </c>
      <c r="F11" s="5" t="s">
        <v>34</v>
      </c>
      <c r="G11" s="5" t="s">
        <v>23</v>
      </c>
      <c r="H11" s="1">
        <v>1974</v>
      </c>
    </row>
    <row r="12" spans="1:9" x14ac:dyDescent="0.2">
      <c r="A12" s="3">
        <f t="shared" si="0"/>
        <v>6</v>
      </c>
      <c r="B12" s="7" t="s">
        <v>39</v>
      </c>
      <c r="C12" s="7" t="s">
        <v>40</v>
      </c>
      <c r="D12" s="1">
        <v>88</v>
      </c>
      <c r="E12" s="1">
        <v>98</v>
      </c>
      <c r="F12" s="7" t="s">
        <v>34</v>
      </c>
      <c r="G12" s="7" t="s">
        <v>23</v>
      </c>
      <c r="H12" s="1">
        <v>1970</v>
      </c>
    </row>
    <row r="13" spans="1:9" x14ac:dyDescent="0.2">
      <c r="A13" s="3">
        <f t="shared" si="0"/>
        <v>7</v>
      </c>
      <c r="B13" s="7" t="s">
        <v>75</v>
      </c>
      <c r="C13" s="7" t="s">
        <v>76</v>
      </c>
      <c r="D13" s="1">
        <v>88</v>
      </c>
      <c r="E13" s="1">
        <v>93</v>
      </c>
      <c r="F13" s="7" t="s">
        <v>34</v>
      </c>
      <c r="G13" s="7" t="s">
        <v>23</v>
      </c>
      <c r="H13" s="1">
        <v>1974</v>
      </c>
    </row>
    <row r="14" spans="1:9" x14ac:dyDescent="0.2">
      <c r="A14" s="3">
        <f t="shared" si="0"/>
        <v>8</v>
      </c>
      <c r="B14" s="7" t="s">
        <v>112</v>
      </c>
      <c r="C14" s="7" t="s">
        <v>113</v>
      </c>
      <c r="D14" s="1">
        <v>86</v>
      </c>
      <c r="E14" s="1">
        <v>88</v>
      </c>
      <c r="F14" s="7" t="s">
        <v>34</v>
      </c>
      <c r="G14" s="7" t="s">
        <v>23</v>
      </c>
      <c r="H14" s="1">
        <v>1977</v>
      </c>
    </row>
    <row r="15" spans="1:9" x14ac:dyDescent="0.2">
      <c r="A15" s="3">
        <f t="shared" si="0"/>
        <v>9</v>
      </c>
      <c r="B15" s="7" t="s">
        <v>95</v>
      </c>
      <c r="C15" s="7" t="s">
        <v>96</v>
      </c>
      <c r="D15" s="1">
        <v>82</v>
      </c>
      <c r="E15" s="1">
        <v>87</v>
      </c>
      <c r="F15" s="7" t="s">
        <v>34</v>
      </c>
      <c r="G15" s="7" t="s">
        <v>23</v>
      </c>
      <c r="H15" s="1">
        <v>1980</v>
      </c>
    </row>
    <row r="16" spans="1:9" x14ac:dyDescent="0.2">
      <c r="A16" s="3">
        <f t="shared" si="0"/>
        <v>10</v>
      </c>
      <c r="B16" s="5" t="s">
        <v>58</v>
      </c>
      <c r="C16" s="5" t="s">
        <v>59</v>
      </c>
      <c r="D16" s="1">
        <v>80</v>
      </c>
      <c r="E16" s="1">
        <v>86</v>
      </c>
      <c r="F16" s="5" t="s">
        <v>34</v>
      </c>
      <c r="G16" s="5" t="s">
        <v>23</v>
      </c>
      <c r="H16" s="1">
        <v>1974</v>
      </c>
    </row>
    <row r="17" spans="1:8" x14ac:dyDescent="0.2">
      <c r="A17" s="3">
        <v>11</v>
      </c>
      <c r="B17" s="7" t="s">
        <v>97</v>
      </c>
      <c r="C17" s="7" t="s">
        <v>98</v>
      </c>
      <c r="D17" s="1">
        <v>79</v>
      </c>
      <c r="E17" s="1">
        <v>87</v>
      </c>
      <c r="F17" s="7" t="s">
        <v>78</v>
      </c>
      <c r="G17" s="7" t="s">
        <v>23</v>
      </c>
      <c r="H17" s="1">
        <v>1953</v>
      </c>
    </row>
    <row r="18" spans="1:8" x14ac:dyDescent="0.2">
      <c r="A18" s="3">
        <v>12</v>
      </c>
      <c r="B18" s="7" t="s">
        <v>129</v>
      </c>
      <c r="C18" s="7" t="s">
        <v>83</v>
      </c>
      <c r="D18" s="1">
        <v>78</v>
      </c>
      <c r="E18" s="1">
        <v>89</v>
      </c>
      <c r="F18" s="7" t="s">
        <v>34</v>
      </c>
      <c r="G18" s="7" t="s">
        <v>23</v>
      </c>
      <c r="H18" s="1">
        <v>1974</v>
      </c>
    </row>
    <row r="19" spans="1:8" x14ac:dyDescent="0.2">
      <c r="A19" s="3">
        <v>13</v>
      </c>
      <c r="B19" s="5" t="s">
        <v>58</v>
      </c>
      <c r="C19" s="5" t="s">
        <v>60</v>
      </c>
      <c r="D19" s="1">
        <v>76</v>
      </c>
      <c r="E19" s="1">
        <v>88</v>
      </c>
      <c r="F19" s="5" t="s">
        <v>34</v>
      </c>
      <c r="G19" s="5" t="s">
        <v>23</v>
      </c>
      <c r="H19" s="1">
        <v>2008</v>
      </c>
    </row>
    <row r="20" spans="1:8" x14ac:dyDescent="0.2">
      <c r="A20" s="3">
        <v>14</v>
      </c>
      <c r="B20" s="5" t="s">
        <v>82</v>
      </c>
      <c r="C20" s="5" t="s">
        <v>83</v>
      </c>
      <c r="D20" s="1">
        <v>68</v>
      </c>
      <c r="E20" s="1">
        <v>81</v>
      </c>
      <c r="F20" s="5" t="s">
        <v>34</v>
      </c>
      <c r="G20" s="5" t="s">
        <v>23</v>
      </c>
      <c r="H20" s="1">
        <v>1978</v>
      </c>
    </row>
    <row r="21" spans="1:8" x14ac:dyDescent="0.2">
      <c r="A21" s="3">
        <v>15</v>
      </c>
      <c r="B21" s="5" t="s">
        <v>32</v>
      </c>
      <c r="C21" s="5" t="s">
        <v>33</v>
      </c>
      <c r="D21" s="1">
        <v>62</v>
      </c>
      <c r="E21" s="1">
        <v>72</v>
      </c>
      <c r="F21" s="5" t="s">
        <v>34</v>
      </c>
      <c r="G21" s="5" t="s">
        <v>23</v>
      </c>
      <c r="H21" s="1">
        <v>1948</v>
      </c>
    </row>
    <row r="22" spans="1:8" x14ac:dyDescent="0.2">
      <c r="A22" s="3">
        <v>16</v>
      </c>
      <c r="B22" s="5" t="s">
        <v>82</v>
      </c>
      <c r="C22" s="5" t="s">
        <v>84</v>
      </c>
      <c r="D22" s="1">
        <v>35</v>
      </c>
      <c r="E22" s="1">
        <v>75</v>
      </c>
      <c r="F22" s="5" t="s">
        <v>34</v>
      </c>
      <c r="G22" s="5" t="s">
        <v>23</v>
      </c>
      <c r="H22" s="1">
        <v>2009</v>
      </c>
    </row>
    <row r="23" spans="1:8" x14ac:dyDescent="0.2">
      <c r="A23" s="3"/>
      <c r="B23" s="7"/>
      <c r="C23" s="7"/>
      <c r="F23" s="7"/>
      <c r="G23" s="7"/>
    </row>
    <row r="24" spans="1:8" x14ac:dyDescent="0.2">
      <c r="A24" s="3"/>
    </row>
    <row r="25" spans="1:8" x14ac:dyDescent="0.2">
      <c r="A25" s="3"/>
    </row>
    <row r="26" spans="1:8" x14ac:dyDescent="0.2">
      <c r="A26" s="3"/>
      <c r="B26" s="16" t="s">
        <v>18</v>
      </c>
      <c r="C26" s="5">
        <v>16</v>
      </c>
      <c r="D26" s="7" t="s">
        <v>135</v>
      </c>
      <c r="E26" s="7"/>
    </row>
    <row r="27" spans="1:8" x14ac:dyDescent="0.2">
      <c r="A27" s="3"/>
    </row>
    <row r="28" spans="1:8" x14ac:dyDescent="0.2">
      <c r="A28" s="3"/>
      <c r="B28" s="5" t="s">
        <v>16</v>
      </c>
      <c r="D28" s="13">
        <f>SUM(D7:D18)</f>
        <v>1037</v>
      </c>
      <c r="E28" s="13"/>
    </row>
    <row r="29" spans="1:8" x14ac:dyDescent="0.2">
      <c r="A29" s="3"/>
      <c r="B29" s="7" t="s">
        <v>20</v>
      </c>
      <c r="D29" s="1">
        <f>SUM(D28/12)</f>
        <v>86.416666666666671</v>
      </c>
    </row>
    <row r="30" spans="1:8" x14ac:dyDescent="0.2">
      <c r="A30" s="3"/>
    </row>
    <row r="31" spans="1:8" x14ac:dyDescent="0.2">
      <c r="A31" s="3"/>
    </row>
    <row r="32" spans="1:8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</sheetData>
  <sortState xmlns:xlrd2="http://schemas.microsoft.com/office/spreadsheetml/2017/richdata2" ref="B7:H22">
    <sortCondition descending="1" ref="D7:D22"/>
    <sortCondition descending="1" ref="E7:E22"/>
    <sortCondition ref="F7:F22" customList="Stgw 57/02,Karabiner,Stgw 90,Stgw 57/03,Stagw"/>
    <sortCondition ref="H7:H22"/>
  </sortState>
  <mergeCells count="2">
    <mergeCell ref="A1:I2"/>
    <mergeCell ref="A4:H4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2"/>
  <sheetViews>
    <sheetView view="pageBreakPreview" zoomScale="60" zoomScaleNormal="100" workbookViewId="0">
      <selection activeCell="D13" sqref="D13"/>
    </sheetView>
  </sheetViews>
  <sheetFormatPr baseColWidth="10" defaultRowHeight="12.75" x14ac:dyDescent="0.2"/>
  <cols>
    <col min="1" max="1" width="6.42578125" customWidth="1"/>
    <col min="2" max="2" width="15.7109375" style="5" customWidth="1"/>
    <col min="3" max="3" width="13.42578125" style="5" customWidth="1"/>
    <col min="4" max="5" width="8.28515625" style="1" customWidth="1"/>
    <col min="6" max="6" width="11.42578125" style="5"/>
    <col min="7" max="7" width="16.85546875" style="5" customWidth="1"/>
    <col min="8" max="8" width="9.85546875" style="1" customWidth="1"/>
  </cols>
  <sheetData>
    <row r="1" spans="1:9" ht="12.75" customHeight="1" x14ac:dyDescent="0.25">
      <c r="A1" s="19" t="s">
        <v>25</v>
      </c>
      <c r="B1" s="19"/>
      <c r="C1" s="19"/>
      <c r="D1" s="19"/>
      <c r="E1" s="19"/>
      <c r="F1" s="19"/>
      <c r="G1" s="19"/>
      <c r="H1" s="19"/>
      <c r="I1" s="12"/>
    </row>
    <row r="2" spans="1:9" ht="12.75" customHeight="1" x14ac:dyDescent="0.25">
      <c r="A2" s="19"/>
      <c r="B2" s="19"/>
      <c r="C2" s="19"/>
      <c r="D2" s="19"/>
      <c r="E2" s="19"/>
      <c r="F2" s="19"/>
      <c r="G2" s="19"/>
      <c r="H2" s="19"/>
      <c r="I2" s="12"/>
    </row>
    <row r="3" spans="1:9" ht="18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" x14ac:dyDescent="0.2">
      <c r="A4" s="21" t="s">
        <v>28</v>
      </c>
      <c r="B4" s="21"/>
      <c r="C4" s="21"/>
      <c r="D4" s="21"/>
      <c r="E4" s="21"/>
      <c r="F4" s="21"/>
      <c r="G4" s="21"/>
      <c r="H4" s="21"/>
      <c r="I4" s="11"/>
    </row>
    <row r="6" spans="1:9" x14ac:dyDescent="0.2">
      <c r="A6" s="2" t="s">
        <v>0</v>
      </c>
      <c r="B6" s="4" t="s">
        <v>1</v>
      </c>
      <c r="C6" s="4" t="s">
        <v>2</v>
      </c>
      <c r="D6" s="6" t="s">
        <v>3</v>
      </c>
      <c r="E6" s="6" t="s">
        <v>21</v>
      </c>
      <c r="F6" s="4" t="s">
        <v>4</v>
      </c>
      <c r="G6" s="4" t="s">
        <v>5</v>
      </c>
      <c r="H6" s="6" t="s">
        <v>6</v>
      </c>
    </row>
    <row r="7" spans="1:9" x14ac:dyDescent="0.2">
      <c r="A7" s="3">
        <v>1</v>
      </c>
      <c r="B7" s="5" t="s">
        <v>93</v>
      </c>
      <c r="C7" s="5" t="s">
        <v>71</v>
      </c>
      <c r="D7" s="1">
        <v>91</v>
      </c>
      <c r="E7" s="1">
        <v>92</v>
      </c>
      <c r="F7" s="5" t="s">
        <v>34</v>
      </c>
      <c r="G7" s="5" t="s">
        <v>24</v>
      </c>
      <c r="H7" s="1">
        <v>1974</v>
      </c>
    </row>
    <row r="8" spans="1:9" x14ac:dyDescent="0.2">
      <c r="A8" s="3">
        <f>A7+1</f>
        <v>2</v>
      </c>
      <c r="B8" s="5" t="s">
        <v>70</v>
      </c>
      <c r="C8" s="5" t="s">
        <v>71</v>
      </c>
      <c r="D8" s="1">
        <v>86</v>
      </c>
      <c r="E8" s="1">
        <v>96</v>
      </c>
      <c r="F8" s="7" t="s">
        <v>65</v>
      </c>
      <c r="G8" s="5" t="s">
        <v>24</v>
      </c>
      <c r="H8" s="1">
        <v>1967</v>
      </c>
    </row>
    <row r="9" spans="1:9" x14ac:dyDescent="0.2">
      <c r="A9" s="3">
        <f>A8+1</f>
        <v>3</v>
      </c>
      <c r="B9" s="5" t="s">
        <v>117</v>
      </c>
      <c r="C9" s="5" t="s">
        <v>118</v>
      </c>
      <c r="D9" s="1">
        <v>84</v>
      </c>
      <c r="E9" s="1">
        <v>94</v>
      </c>
      <c r="F9" s="5" t="s">
        <v>78</v>
      </c>
      <c r="G9" s="5" t="s">
        <v>24</v>
      </c>
      <c r="H9" s="1">
        <v>1948</v>
      </c>
    </row>
    <row r="10" spans="1:9" x14ac:dyDescent="0.2">
      <c r="A10" s="3">
        <f t="shared" ref="A10:A11" si="0">A9+1</f>
        <v>4</v>
      </c>
      <c r="B10" s="5" t="s">
        <v>72</v>
      </c>
      <c r="C10" s="5" t="s">
        <v>73</v>
      </c>
      <c r="D10" s="1">
        <v>84</v>
      </c>
      <c r="E10" s="1">
        <v>81</v>
      </c>
      <c r="F10" s="5" t="s">
        <v>43</v>
      </c>
      <c r="G10" s="5" t="s">
        <v>24</v>
      </c>
      <c r="H10" s="1">
        <v>1967</v>
      </c>
    </row>
    <row r="11" spans="1:9" x14ac:dyDescent="0.2">
      <c r="A11" s="3">
        <f t="shared" si="0"/>
        <v>5</v>
      </c>
      <c r="B11" s="7" t="s">
        <v>70</v>
      </c>
      <c r="C11" s="7" t="s">
        <v>74</v>
      </c>
      <c r="D11" s="1">
        <v>71</v>
      </c>
      <c r="E11" s="1">
        <v>83</v>
      </c>
      <c r="F11" s="7" t="s">
        <v>34</v>
      </c>
      <c r="G11" s="7" t="s">
        <v>24</v>
      </c>
      <c r="H11" s="1">
        <v>1997</v>
      </c>
    </row>
    <row r="12" spans="1:9" x14ac:dyDescent="0.2">
      <c r="A12" s="3"/>
    </row>
    <row r="13" spans="1:9" x14ac:dyDescent="0.2">
      <c r="A13" s="3"/>
    </row>
    <row r="14" spans="1:9" x14ac:dyDescent="0.2">
      <c r="A14" s="3"/>
    </row>
    <row r="15" spans="1:9" x14ac:dyDescent="0.2">
      <c r="A15" s="3"/>
    </row>
    <row r="16" spans="1:9" x14ac:dyDescent="0.2">
      <c r="A16" s="3"/>
    </row>
    <row r="17" spans="1:5" x14ac:dyDescent="0.2">
      <c r="A17" s="3"/>
      <c r="B17" s="16" t="s">
        <v>18</v>
      </c>
      <c r="C17" s="5">
        <v>5</v>
      </c>
      <c r="D17" s="7" t="s">
        <v>19</v>
      </c>
      <c r="E17" s="7"/>
    </row>
    <row r="18" spans="1:5" x14ac:dyDescent="0.2">
      <c r="A18" s="3"/>
    </row>
    <row r="19" spans="1:5" x14ac:dyDescent="0.2">
      <c r="A19" s="3"/>
      <c r="B19" s="5" t="s">
        <v>16</v>
      </c>
      <c r="D19" s="13">
        <f>SUM(D7:D13)</f>
        <v>416</v>
      </c>
      <c r="E19" s="13"/>
    </row>
    <row r="20" spans="1:5" x14ac:dyDescent="0.2">
      <c r="A20" s="3"/>
      <c r="B20" s="7" t="s">
        <v>20</v>
      </c>
      <c r="D20" s="1">
        <f>SUM(D19/10)</f>
        <v>41.6</v>
      </c>
    </row>
    <row r="21" spans="1:5" x14ac:dyDescent="0.2">
      <c r="A21" s="3"/>
    </row>
    <row r="22" spans="1:5" x14ac:dyDescent="0.2">
      <c r="A22" s="3"/>
    </row>
    <row r="23" spans="1:5" x14ac:dyDescent="0.2">
      <c r="A23" s="3"/>
    </row>
    <row r="24" spans="1:5" x14ac:dyDescent="0.2">
      <c r="A24" s="3"/>
    </row>
    <row r="25" spans="1:5" x14ac:dyDescent="0.2">
      <c r="A25" s="3"/>
    </row>
    <row r="26" spans="1:5" x14ac:dyDescent="0.2">
      <c r="A26" s="3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3"/>
    </row>
    <row r="31" spans="1:5" x14ac:dyDescent="0.2">
      <c r="A31" s="3"/>
    </row>
    <row r="32" spans="1:5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</sheetData>
  <sortState xmlns:xlrd2="http://schemas.microsoft.com/office/spreadsheetml/2017/richdata2" ref="B7:H11">
    <sortCondition descending="1" ref="D7:D11"/>
    <sortCondition descending="1" ref="E7:E11"/>
    <sortCondition ref="F7:F11" customList="Stgw 57/02,Karabiner,Stgw 90,Stgw 57/03,Stagw"/>
    <sortCondition ref="H7:H11"/>
  </sortState>
  <mergeCells count="2">
    <mergeCell ref="A4:H4"/>
    <mergeCell ref="A1:H2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tabSelected="1" workbookViewId="0">
      <selection activeCell="D15" sqref="D15"/>
    </sheetView>
  </sheetViews>
  <sheetFormatPr baseColWidth="10" defaultRowHeight="12.75" x14ac:dyDescent="0.2"/>
  <cols>
    <col min="4" max="4" width="6.85546875" customWidth="1"/>
    <col min="5" max="5" width="14.42578125" customWidth="1"/>
    <col min="6" max="6" width="18.7109375" customWidth="1"/>
  </cols>
  <sheetData>
    <row r="1" spans="1:7" ht="12.75" customHeight="1" x14ac:dyDescent="0.2">
      <c r="A1" s="19" t="s">
        <v>25</v>
      </c>
      <c r="B1" s="19"/>
      <c r="C1" s="19"/>
      <c r="D1" s="19"/>
      <c r="E1" s="19"/>
      <c r="F1" s="19"/>
      <c r="G1" s="19"/>
    </row>
    <row r="2" spans="1:7" ht="12.75" customHeight="1" x14ac:dyDescent="0.2">
      <c r="A2" s="19"/>
      <c r="B2" s="19"/>
      <c r="C2" s="19"/>
      <c r="D2" s="19"/>
      <c r="E2" s="19"/>
      <c r="F2" s="19"/>
      <c r="G2" s="19"/>
    </row>
    <row r="3" spans="1:7" ht="12.75" customHeight="1" x14ac:dyDescent="0.25">
      <c r="A3" s="9"/>
      <c r="B3" s="9"/>
      <c r="C3" s="9"/>
      <c r="D3" s="9"/>
      <c r="E3" s="9"/>
      <c r="F3" s="9"/>
      <c r="G3" s="9"/>
    </row>
    <row r="4" spans="1:7" ht="15" x14ac:dyDescent="0.25">
      <c r="A4" s="22" t="s">
        <v>10</v>
      </c>
      <c r="B4" s="22"/>
      <c r="C4" s="22"/>
      <c r="D4" s="22"/>
      <c r="E4" s="22"/>
      <c r="F4" s="22"/>
      <c r="G4" s="22"/>
    </row>
    <row r="5" spans="1:7" ht="15" x14ac:dyDescent="0.25">
      <c r="A5" s="10"/>
      <c r="B5" s="10"/>
      <c r="C5" s="10"/>
      <c r="D5" s="10"/>
      <c r="E5" s="10"/>
      <c r="F5" s="10"/>
      <c r="G5" s="10"/>
    </row>
    <row r="6" spans="1:7" x14ac:dyDescent="0.2">
      <c r="A6" s="2" t="s">
        <v>11</v>
      </c>
      <c r="B6" s="2" t="s">
        <v>3</v>
      </c>
      <c r="C6" s="2" t="s">
        <v>12</v>
      </c>
      <c r="D6" s="2" t="s">
        <v>13</v>
      </c>
      <c r="E6" s="2" t="s">
        <v>14</v>
      </c>
      <c r="F6" s="2" t="s">
        <v>15</v>
      </c>
      <c r="G6" s="2"/>
    </row>
    <row r="7" spans="1:7" x14ac:dyDescent="0.2">
      <c r="A7" s="1">
        <v>1</v>
      </c>
      <c r="B7" s="18">
        <f>SUM('SG Goldbach'!D34)</f>
        <v>91.5</v>
      </c>
      <c r="C7">
        <v>18</v>
      </c>
      <c r="D7">
        <v>1</v>
      </c>
      <c r="E7">
        <v>12</v>
      </c>
      <c r="F7" t="s">
        <v>9</v>
      </c>
    </row>
    <row r="8" spans="1:7" x14ac:dyDescent="0.2">
      <c r="A8" s="1">
        <v>2</v>
      </c>
      <c r="B8" s="18">
        <f>SUM('SG Lauperswil'!D29)</f>
        <v>86.416666666666671</v>
      </c>
      <c r="C8">
        <v>16</v>
      </c>
      <c r="D8">
        <v>2</v>
      </c>
      <c r="E8">
        <v>12</v>
      </c>
      <c r="F8" t="s">
        <v>23</v>
      </c>
    </row>
    <row r="9" spans="1:7" x14ac:dyDescent="0.2">
      <c r="A9" s="1">
        <v>3</v>
      </c>
      <c r="B9" s="18">
        <f>SUM('FS Unterfrittenbach'!D36)</f>
        <v>85.230769230769226</v>
      </c>
      <c r="C9">
        <v>22</v>
      </c>
      <c r="D9">
        <v>0</v>
      </c>
      <c r="E9">
        <v>13</v>
      </c>
      <c r="F9" t="s">
        <v>22</v>
      </c>
    </row>
    <row r="10" spans="1:7" x14ac:dyDescent="0.2">
      <c r="A10" s="1">
        <v>4</v>
      </c>
      <c r="B10" s="18">
        <f>SUM('SG Langnau-Bärau'!D20)</f>
        <v>41.6</v>
      </c>
      <c r="C10">
        <v>5</v>
      </c>
      <c r="D10">
        <v>0</v>
      </c>
      <c r="E10">
        <v>10</v>
      </c>
      <c r="F10" t="s">
        <v>24</v>
      </c>
    </row>
    <row r="14" spans="1:7" x14ac:dyDescent="0.2">
      <c r="A14">
        <v>2019</v>
      </c>
      <c r="B14" t="s">
        <v>9</v>
      </c>
    </row>
    <row r="15" spans="1:7" x14ac:dyDescent="0.2">
      <c r="A15" s="15">
        <v>2021</v>
      </c>
      <c r="B15" t="s">
        <v>23</v>
      </c>
      <c r="C15" s="15"/>
    </row>
    <row r="16" spans="1:7" x14ac:dyDescent="0.2">
      <c r="A16">
        <v>2022</v>
      </c>
      <c r="B16" t="s">
        <v>9</v>
      </c>
      <c r="C16" s="15"/>
    </row>
    <row r="17" spans="1:3" x14ac:dyDescent="0.2">
      <c r="A17">
        <v>2023</v>
      </c>
      <c r="C17" s="15"/>
    </row>
    <row r="18" spans="1:3" x14ac:dyDescent="0.2">
      <c r="A18">
        <v>2024</v>
      </c>
    </row>
    <row r="19" spans="1:3" x14ac:dyDescent="0.2">
      <c r="A19" s="15">
        <v>2025</v>
      </c>
      <c r="C19" s="15"/>
    </row>
    <row r="20" spans="1:3" x14ac:dyDescent="0.2">
      <c r="C20" s="15"/>
    </row>
    <row r="21" spans="1:3" x14ac:dyDescent="0.2">
      <c r="C21" s="15"/>
    </row>
    <row r="23" spans="1:3" x14ac:dyDescent="0.2">
      <c r="A23" s="15"/>
      <c r="C23" s="15"/>
    </row>
    <row r="24" spans="1:3" x14ac:dyDescent="0.2">
      <c r="C24" s="15"/>
    </row>
    <row r="25" spans="1:3" x14ac:dyDescent="0.2">
      <c r="C25" s="15"/>
    </row>
  </sheetData>
  <sortState xmlns:xlrd2="http://schemas.microsoft.com/office/spreadsheetml/2017/richdata2" ref="B7:F10">
    <sortCondition descending="1" ref="B7:B10"/>
  </sortState>
  <mergeCells count="2">
    <mergeCell ref="A1:G2"/>
    <mergeCell ref="A4:G4"/>
  </mergeCells>
  <phoneticPr fontId="1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Einzelrangliste</vt:lpstr>
      <vt:lpstr>FS Unterfrittenbach</vt:lpstr>
      <vt:lpstr>SG Goldbach</vt:lpstr>
      <vt:lpstr>SG Lauperswil</vt:lpstr>
      <vt:lpstr>SG Langnau-Bärau</vt:lpstr>
      <vt:lpstr>Vereinsrangliste</vt:lpstr>
      <vt:lpstr>Einzelrangliste!Druckbereich</vt:lpstr>
      <vt:lpstr>'FS Unterfrittenbach'!Druckbereich</vt:lpstr>
      <vt:lpstr>'SG Goldbach'!Druckbereich</vt:lpstr>
      <vt:lpstr>'SG Langnau-Bärau'!Druckbereich</vt:lpstr>
      <vt:lpstr>'SG Lauperswil'!Druckbereich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Scharfschütze</dc:creator>
  <cp:lastModifiedBy>Administrator</cp:lastModifiedBy>
  <cp:lastPrinted>2022-08-12T18:26:44Z</cp:lastPrinted>
  <dcterms:created xsi:type="dcterms:W3CDTF">2011-04-02T09:21:16Z</dcterms:created>
  <dcterms:modified xsi:type="dcterms:W3CDTF">2022-08-12T18:33:36Z</dcterms:modified>
</cp:coreProperties>
</file>